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ihama.local\public\総務課\財政係\03髙本\99_転送用フォルダ\転送後消す\"/>
    </mc:Choice>
  </mc:AlternateContent>
  <xr:revisionPtr revIDLastSave="0" documentId="8_{AEF2BDDA-EC42-42EA-B6D1-0493A6A3A49F}" xr6:coauthVersionLast="47" xr6:coauthVersionMax="47" xr10:uidLastSave="{00000000-0000-0000-0000-000000000000}"/>
  <bookViews>
    <workbookView xWindow="-120" yWindow="-120" windowWidth="20730" windowHeight="11160" tabRatio="82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C34" i="10"/>
  <c r="AM34" i="10" l="1"/>
  <c r="U34" i="10"/>
  <c r="U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<sst xmlns="http://schemas.openxmlformats.org/spreadsheetml/2006/main" count="1153" uniqueCount="604">
  <si>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</si>
  <si>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</si>
  <si>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</si>
  <si>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</si>
  <si>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</si>
  <si>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</si>
  <si>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</si>
  <si>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</si>
  <si>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</si>
  <si>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</si>
  <si>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</si>
  <si>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</si>
  <si>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</si>
  <si>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</si>
  <si>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</si>
  <si>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</si>
  <si>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</si>
  <si>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</si>
  <si>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</si>
  <si>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</si>
  <si>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</si>
  <si>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</si>
  <si>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</si>
  <si>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</si>
  <si>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</si>
  <si>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</si>
  <si>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</si>
  <si>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</si>
  <si>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</si>
  <si>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</si>
  <si>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</si>
  <si>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</si>
  <si>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</si>
  <si>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</si>
  <si>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</si>
  <si>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</si>
  <si>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</si>
  <si>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</si>
  <si>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</si>
  <si>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</si>
  <si>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</si>
  <si>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</si>
  <si>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</si>
  <si>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</si>
  <si>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</si>
  <si>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</si>
  <si>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</si>
  <si>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</si>
  <si>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</si>
  <si>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</si>
  <si>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</si>
  <si>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</si>
  <si>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</si>
  <si>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</si>
  <si>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</si>
  <si>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</si>
  <si>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</si>
  <si>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</si>
  <si>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</si>
  <si>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</si>
  <si>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</si>
  <si>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</si>
  <si>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</si>
  <si>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</si>
  <si>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</si>
  <si>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</si>
  <si>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</si>
  <si>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</si>
  <si>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</si>
  <si>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</si>
  <si>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</si>
  <si>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</si>
  <si>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</si>
  <si>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</si>
  <si>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</si>
  <si>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</si>
  <si>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</si>
  <si>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</si>
  <si>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</si>
  <si>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</si>
  <si>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</si>
  <si>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</si>
  <si>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</si>
  <si>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</si>
  <si>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</si>
  <si>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</si>
  <si>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</si>
  <si>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</si>
  <si>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</si>
  <si>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</si>
  <si>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</si>
  <si>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</si>
  <si>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</si>
  <si>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</si>
  <si>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</si>
  <si>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</si>
  <si>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</si>
  <si>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</si>
  <si>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</si>
  <si>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</si>
  <si>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</si>
  <si>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</si>
  <si>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</si>
  <si>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</si>
  <si>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</si>
  <si>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</si>
  <si>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</si>
  <si>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</si>
  <si>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</si>
  <si>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</si>
  <si>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</si>
  <si>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</si>
  <si>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</si>
  <si>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</si>
  <si>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</si>
  <si>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</si>
  <si>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</si>
  <si>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</si>
  <si>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</si>
  <si>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</si>
  <si>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</si>
  <si>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</si>
  <si>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</si>
  <si>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</si>
  <si>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</si>
  <si>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</si>
  <si>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</si>
  <si>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</si>
  <si>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</si>
  <si>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</si>
  <si>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</si>
  <si>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</si>
  <si>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</si>
  <si>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</si>
  <si>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</si>
  <si>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</si>
  <si>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</si>
  <si>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</si>
  <si>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</si>
  <si>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</si>
  <si>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</si>
  <si>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</si>
  <si>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</si>
  <si>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</si>
  <si>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</si>
  <si>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</si>
  <si>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</si>
  <si>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</si>
  <si>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</si>
  <si>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</si>
  <si>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</si>
  <si>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</si>
  <si>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</si>
  <si>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</si>
  <si>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</si>
  <si>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</si>
  <si>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</si>
  <si>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</si>
  <si>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</si>
  <si>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</si>
  <si>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</si>
  <si>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</si>
  <si>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</si>
  <si>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</si>
  <si>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</si>
  <si>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</si>
  <si>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</si>
  <si>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</si>
  <si>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</si>
  <si>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</si>
  <si>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</si>
  <si>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</si>
  <si>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</si>
  <si>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</si>
  <si>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</si>
  <si>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</si>
  <si>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</si>
  <si>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</si>
  <si>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</si>
  <si>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</si>
  <si>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</si>
  <si>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</si>
  <si>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</si>
  <si>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</si>
  <si>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</si>
  <si>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</si>
  <si>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</si>
  <si>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</si>
  <si>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</si>
  <si>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</si>
  <si>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</si>
  <si>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</si>
  <si>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</si>
  <si>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</si>
  <si>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</si>
  <si>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</si>
  <si>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</si>
  <si>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</si>
  <si>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</si>
  <si>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</si>
  <si>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</si>
  <si>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</si>
  <si>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</si>
  <si>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</si>
  <si>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</si>
  <si>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</si>
  <si>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</si>
  <si>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</si>
  <si>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</si>
  <si>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</si>
  <si>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</si>
  <si>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</si>
  <si>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</si>
  <si>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</si>
  <si>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</si>
  <si>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</si>
  <si>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</si>
  <si>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</si>
  <si>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</si>
  <si>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三重県御浜町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</si>
  <si>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</si>
  <si>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</si>
  <si>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</si>
  <si>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</si>
  <si>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</si>
  <si>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</si>
  <si>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</si>
  <si>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</si>
  <si>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</si>
  <si>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</si>
  <si>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</si>
  <si>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</si>
  <si>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</si>
  <si>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</si>
  <si>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</si>
  <si>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</si>
  <si>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</si>
  <si>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</si>
  <si>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</si>
  <si>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</si>
  <si>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</si>
  <si>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</si>
  <si>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</si>
  <si>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</si>
  <si>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</si>
  <si>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</si>
  <si>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</si>
  <si>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</si>
  <si>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</si>
  <si>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</si>
  <si>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</si>
  <si>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</si>
  <si>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</si>
  <si>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</si>
  <si>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</si>
  <si>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</si>
  <si>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</si>
  <si>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</si>
  <si>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</si>
  <si>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</si>
  <si>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</si>
  <si>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</si>
  <si>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</si>
  <si>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</si>
  <si>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</si>
  <si>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</si>
  <si>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</si>
  <si>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</si>
  <si>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</si>
  <si>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</si>
  <si>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</si>
  <si>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</si>
  <si>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</si>
  <si>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</si>
  <si>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</si>
  <si>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</si>
  <si>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</si>
  <si>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</si>
  <si>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</si>
  <si>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</si>
  <si>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</si>
  <si>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</si>
  <si>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</si>
  <si>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</si>
  <si>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</si>
  <si>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</si>
  <si>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</si>
  <si>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</si>
  <si>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</si>
  <si>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</si>
  <si>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</si>
  <si>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</si>
  <si>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</si>
  <si>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</si>
  <si>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</si>
  <si>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</si>
  <si>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</si>
  <si>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</si>
  <si>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</si>
  <si>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</si>
  <si>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</si>
  <si>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</si>
  <si>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</si>
  <si>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</si>
  <si>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</si>
  <si>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</si>
  <si>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</si>
  <si>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</si>
  <si>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</si>
  <si>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</si>
  <si>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</si>
  <si>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</si>
  <si>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</si>
  <si>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</si>
  <si>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</si>
  <si>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</si>
  <si>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</si>
  <si>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</si>
  <si>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</si>
  <si>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</si>
  <si>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</si>
  <si>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</si>
  <si>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</si>
  <si>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</si>
  <si>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</si>
  <si>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</si>
  <si>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</si>
  <si>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</si>
  <si>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</si>
  <si>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</si>
  <si>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</si>
  <si>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</si>
  <si>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</si>
  <si>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</si>
  <si>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</si>
  <si>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</si>
  <si>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</si>
  <si>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</si>
  <si>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</si>
  <si>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</si>
  <si>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</si>
  <si>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</si>
  <si>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</si>
  <si>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</si>
  <si>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</si>
  <si>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</si>
  <si>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</si>
  <si>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</si>
  <si>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</si>
  <si>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</si>
  <si>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</si>
  <si>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</si>
  <si>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</si>
  <si>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</si>
  <si>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</si>
  <si>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</si>
  <si>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</si>
  <si>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</si>
  <si>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</si>
  <si>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</si>
  <si>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</si>
  <si>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</si>
  <si>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</si>
  <si>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</si>
  <si>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</si>
  <si>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</si>
  <si>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</si>
  <si>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</si>
  <si>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</si>
  <si>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</si>
  <si>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</si>
  <si>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</si>
  <si>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三重県御浜町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</si>
  <si>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</si>
  <si>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</si>
  <si>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</si>
  <si>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</si>
  <si>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</si>
  <si>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</si>
  <si>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</si>
  <si>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</si>
  <si>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</si>
  <si>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</si>
  <si>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</si>
  <si>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</si>
  <si>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</si>
  <si>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</si>
  <si>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</si>
  <si>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</si>
  <si>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</si>
  <si>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</si>
  <si>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</si>
  <si>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</si>
  <si>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</si>
  <si>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</si>
  <si>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</si>
  <si>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</si>
  <si>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</si>
  <si>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</si>
  <si>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</si>
  <si>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</si>
  <si>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</si>
  <si>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</si>
  <si>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</si>
  <si>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</si>
  <si>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</si>
  <si>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</si>
  <si>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</si>
  <si>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</si>
  <si>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</si>
  <si>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</si>
  <si>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</si>
  <si>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</si>
  <si>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</si>
  <si>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</si>
  <si>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</si>
  <si>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</si>
  <si>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</si>
  <si>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</si>
  <si>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</si>
  <si>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</si>
  <si>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</si>
  <si>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</si>
  <si>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</si>
  <si>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</si>
  <si>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</si>
  <si>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</si>
  <si>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</si>
  <si>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</si>
  <si>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</si>
  <si>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</si>
  <si>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</si>
  <si>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</si>
  <si>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</si>
  <si>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</si>
  <si>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</si>
  <si>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</si>
  <si>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</si>
  <si>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</si>
  <si>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</si>
  <si>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</si>
  <si>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</si>
  <si>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</si>
  <si>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</si>
  <si>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</si>
  <si>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</si>
  <si>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</si>
  <si>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</si>
  <si>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</si>
  <si>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</si>
  <si>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</si>
  <si>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</si>
  <si>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</si>
  <si>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</si>
  <si>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</si>
  <si>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</si>
  <si>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</si>
  <si>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</si>
  <si>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</si>
  <si>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</si>
  <si>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</si>
  <si>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</si>
  <si>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</si>
  <si>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</si>
  <si>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</si>
  <si>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</si>
  <si>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</si>
  <si>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</si>
  <si>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</si>
  <si>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</si>
  <si>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</si>
  <si>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</si>
  <si>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</si>
  <si>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</si>
  <si>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</si>
  <si>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</si>
  <si>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</si>
  <si>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</si>
  <si>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</si>
  <si>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</si>
  <si>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</si>
  <si>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</si>
  <si>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</si>
  <si>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</si>
  <si>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</si>
  <si>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</si>
  <si>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</si>
  <si>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</si>
  <si>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</si>
  <si>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</si>
  <si>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</si>
  <si>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</si>
  <si>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</si>
  <si>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</si>
  <si>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</si>
  <si>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</si>
  <si>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</si>
  <si>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</si>
  <si>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</si>
  <si>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</si>
  <si>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</si>
  <si>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</si>
  <si>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</si>
  <si>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</si>
  <si>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</si>
  <si>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</si>
  <si>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</si>
  <si>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</si>
  <si>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</si>
  <si>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</si>
  <si>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</si>
  <si>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</si>
  <si>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</si>
  <si>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</si>
  <si>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</si>
  <si>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</si>
  <si>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</si>
  <si>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</si>
  <si>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</si>
  <si>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</si>
  <si>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</si>
  <si>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</si>
  <si>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</si>
  <si>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</si>
  <si>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</si>
  <si>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</si>
  <si>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</si>
  <si>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</si>
  <si>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</si>
  <si>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</si>
  <si>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</si>
  <si>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</si>
  <si>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</si>
  <si>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</si>
  <si>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</si>
  <si>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</si>
  <si>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</si>
  <si>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</si>
  <si>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</si>
  <si>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</si>
  <si>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</si>
  <si>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</si>
  <si>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</si>
  <si>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</si>
  <si>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</si>
  <si>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</si>
  <si>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</si>
  <si>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</si>
  <si>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</si>
  <si>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</si>
  <si>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</si>
  <si>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</si>
  <si>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</si>
  <si>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</si>
  <si>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</si>
  <si>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</si>
  <si>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</si>
  <si>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</si>
  <si>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</si>
  <si>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</si>
  <si>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10.46</t>
  </si>
  <si>
    <t>▲ 3.54</t>
  </si>
  <si>
    <t>▲ 2.13</t>
  </si>
  <si>
    <t>▲ 5.93</t>
  </si>
  <si>
    <t>国民健康保険特別会計</t>
  </si>
  <si>
    <t>一般会計</t>
  </si>
  <si>
    <t>水道事業会計</t>
  </si>
  <si>
    <t>下水道特別会計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</si>
  <si>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</si>
  <si>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</si>
  <si>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</si>
  <si>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</si>
  <si>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</si>
  <si>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</si>
  <si>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</si>
  <si>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</si>
  <si>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</si>
  <si>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</si>
  <si>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2" eb="4">
      <t>コウキ</t>
    </rPh>
    <rPh sb="4" eb="7">
      <t>コウレイシャ</t>
    </rPh>
    <rPh sb="7" eb="9">
      <t>イリョウ</t>
    </rPh>
    <rPh sb="9" eb="11">
      <t>トクベツ</t>
    </rPh>
    <rPh sb="11" eb="13">
      <t>カイケイ</t>
    </rPh>
    <phoneticPr fontId="2"/>
  </si>
  <si>
    <t>紀南病院組合</t>
    <rPh sb="0" eb="2">
      <t>キナン</t>
    </rPh>
    <rPh sb="2" eb="4">
      <t>ビョウイン</t>
    </rPh>
    <rPh sb="4" eb="6">
      <t>クミアイ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</si>
  <si>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</si>
  <si>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〃（指定訪問介護特別会計）</t>
    <rPh sb="2" eb="4">
      <t>シテイ</t>
    </rPh>
    <rPh sb="4" eb="6">
      <t>ホウモン</t>
    </rPh>
    <rPh sb="6" eb="8">
      <t>カイゴ</t>
    </rPh>
    <rPh sb="8" eb="10">
      <t>トクベツ</t>
    </rPh>
    <rPh sb="10" eb="12">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</si>
  <si>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</si>
  <si>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〃（介護保険事業特別会計）</t>
    <rPh sb="2" eb="4">
      <t>カイゴ</t>
    </rPh>
    <rPh sb="4" eb="6">
      <t>ホケン</t>
    </rPh>
    <rPh sb="6" eb="8">
      <t>ジギョウ</t>
    </rPh>
    <rPh sb="8" eb="10">
      <t>トクベツ</t>
    </rPh>
    <rPh sb="10" eb="12">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</si>
  <si>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</si>
  <si>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〃（共同研修特別会計）</t>
  </si>
  <si>
    <t>〃（デジタル地図特別会計）</t>
    <rPh sb="6" eb="8">
      <t>チズ</t>
    </rPh>
    <rPh sb="8" eb="10">
      <t>トクベツ</t>
    </rPh>
    <rPh sb="10" eb="12">
      <t>カイケイ</t>
    </rPh>
    <phoneticPr fontId="2"/>
  </si>
  <si>
    <t>〃（物品特別会計）</t>
  </si>
  <si>
    <t>〃（退職手当特別会計）</t>
  </si>
  <si>
    <t>〃（消防救急無線特別会計）</t>
  </si>
  <si>
    <t>〃（公平委員会特別会計）</t>
  </si>
  <si>
    <t>南牟婁清掃施設組合</t>
    <rPh sb="0" eb="3">
      <t>ミナミムロ</t>
    </rPh>
    <rPh sb="3" eb="5">
      <t>セイソウ</t>
    </rPh>
    <rPh sb="5" eb="7">
      <t>シセツ</t>
    </rPh>
    <rPh sb="7" eb="9">
      <t>クミアイ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</si>
  <si>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</si>
  <si>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〃（地域密着型介護老人福祉事業特別会計）</t>
    <rPh sb="2" eb="4">
      <t>チイキ</t>
    </rPh>
    <rPh sb="4" eb="7">
      <t>ミッチャクガタ</t>
    </rPh>
    <rPh sb="7" eb="9">
      <t>カイゴ</t>
    </rPh>
    <rPh sb="9" eb="11">
      <t>ロウジン</t>
    </rPh>
    <rPh sb="11" eb="13">
      <t>フクシ</t>
    </rPh>
    <rPh sb="13" eb="15">
      <t>ジギョウ</t>
    </rPh>
    <rPh sb="15" eb="17">
      <t>トクベツ</t>
    </rPh>
    <rPh sb="17" eb="19">
      <t>カイケイ</t>
    </rPh>
    <phoneticPr fontId="2"/>
  </si>
  <si>
    <t>三重県地方税管理回収機構（一般会計）</t>
    <rPh sb="0" eb="3">
      <t>ミエケン</t>
    </rPh>
    <rPh sb="3" eb="6">
      <t>チホウゼイ</t>
    </rPh>
    <rPh sb="6" eb="8">
      <t>カンリ</t>
    </rPh>
    <rPh sb="8" eb="10">
      <t>カイシュウ</t>
    </rPh>
    <rPh sb="10" eb="12">
      <t>キコウ</t>
    </rPh>
    <rPh sb="13" eb="15">
      <t>イッパン</t>
    </rPh>
    <rPh sb="15" eb="17">
      <t>カイケイ</t>
    </rPh>
    <phoneticPr fontId="2"/>
  </si>
  <si>
    <t>〃（滞納整理拡充事業特別会計）</t>
    <rPh sb="2" eb="4">
      <t>タイノウ</t>
    </rPh>
    <rPh sb="4" eb="6">
      <t>セイリ</t>
    </rPh>
    <rPh sb="6" eb="8">
      <t>カクジュウ</t>
    </rPh>
    <rPh sb="8" eb="10">
      <t>ジギョウ</t>
    </rPh>
    <rPh sb="10" eb="12">
      <t>トクベツ</t>
    </rPh>
    <rPh sb="12" eb="14">
      <t>カイケイ</t>
    </rPh>
    <phoneticPr fontId="2"/>
  </si>
  <si>
    <t>東紀州環境施設組合</t>
  </si>
  <si>
    <t>法適用企業</t>
  </si>
  <si>
    <t>-</t>
    <phoneticPr fontId="2"/>
  </si>
  <si>
    <t>公共施設整備基金</t>
    <phoneticPr fontId="5"/>
  </si>
  <si>
    <t>福祉基金</t>
    <phoneticPr fontId="2"/>
  </si>
  <si>
    <t>柑橘振興基金</t>
    <phoneticPr fontId="2"/>
  </si>
  <si>
    <t>森林環境譲与税基金</t>
    <phoneticPr fontId="2"/>
  </si>
  <si>
    <t>ふるさと中山間水と土保全基金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</si>
</sst>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43CA-43D9-9E98-02A714BFBF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71542</c:v>
                </c:pt>
                <c:pt idx="1">
                  <c:v>101324</c:v>
                </c:pt>
                <c:pt idx="2">
                  <c:v>85835</c:v>
                </c:pt>
                <c:pt idx="3">
                  <c:v>89082</c:v>
                </c:pt>
                <c:pt idx="4">
                  <c:v>48419</c:v>
                </c:pt>
              </c:numCache>
            </c:numRef>
          </c:val>
          <c:smooth val="0"/>
          <c:extLst>
            <c:ext xmlns:c16="http://schemas.microsoft.com/office/drawing/2014/chart" uri="{C3380CC4-5D6E-409C-BE32-E72D297353CC}">
              <c16:uniqueId val="{00000001-43CA-43D9-9E98-02A714BFBF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6.56</c:v>
                </c:pt>
                <c:pt idx="1">
                  <c:v>6.75</c:v>
                </c:pt>
                <c:pt idx="2">
                  <c:v>7.13</c:v>
                </c:pt>
                <c:pt idx="3">
                  <c:v>11.67</c:v>
                </c:pt>
                <c:pt idx="4">
                  <c:v>7.56</c:v>
                </c:pt>
              </c:numCache>
            </c:numRef>
          </c:val>
          <c:extLst>
            <c:ext xmlns:c16="http://schemas.microsoft.com/office/drawing/2014/chart" uri="{C3380CC4-5D6E-409C-BE32-E72D297353CC}">
              <c16:uniqueId val="{00000000-0EFE-44E7-A678-EB9B9A02A7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35.5</c:v>
                </c:pt>
                <c:pt idx="1">
                  <c:v>34.979999999999997</c:v>
                </c:pt>
                <c:pt idx="2">
                  <c:v>33.04</c:v>
                </c:pt>
                <c:pt idx="3">
                  <c:v>34.200000000000003</c:v>
                </c:pt>
                <c:pt idx="4">
                  <c:v>41.15</c:v>
                </c:pt>
              </c:numCache>
            </c:numRef>
          </c:val>
          <c:extLst>
            <c:ext xmlns:c16="http://schemas.microsoft.com/office/drawing/2014/chart" uri="{C3380CC4-5D6E-409C-BE32-E72D297353CC}">
              <c16:uniqueId val="{00000001-0EFE-44E7-A678-EB9B9A02A7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-10.46</c:v>
                </c:pt>
                <c:pt idx="1">
                  <c:v>-3.54</c:v>
                </c:pt>
                <c:pt idx="2">
                  <c:v>-2.13</c:v>
                </c:pt>
                <c:pt idx="3">
                  <c:v>5.07</c:v>
                </c:pt>
                <c:pt idx="4">
                  <c:v>-5.93</c:v>
                </c:pt>
              </c:numCache>
            </c:numRef>
          </c:val>
          <c:smooth val="0"/>
          <c:extLst>
            <c:ext xmlns:c16="http://schemas.microsoft.com/office/drawing/2014/chart" uri="{C3380CC4-5D6E-409C-BE32-E72D297353CC}">
              <c16:uniqueId val="{00000002-0EFE-44E7-A678-EB9B9A02A7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59-46B3-83A6-76FFF60071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59-46B3-83A6-76FFF60071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59-46B3-83A6-76FFF600714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D59-46B3-83A6-76FFF600714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D59-46B3-83A6-76FFF600714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0.39</c:v>
                </c:pt>
                <c:pt idx="2">
                  <c:v>#N/A</c:v>
                </c:pt>
                <c:pt idx="3">
                  <c:v>0.28999999999999998</c:v>
                </c:pt>
                <c:pt idx="4">
                  <c:v>#N/A</c:v>
                </c:pt>
                <c:pt idx="5">
                  <c:v>0.28000000000000003</c:v>
                </c:pt>
                <c:pt idx="6">
                  <c:v>#N/A</c:v>
                </c:pt>
                <c:pt idx="7">
                  <c:v>0.01</c:v>
                </c:pt>
                <c:pt idx="8">
                  <c:v>#N/A</c:v>
                </c:pt>
                <c:pt idx="9">
                  <c:v>0.01</c:v>
                </c:pt>
              </c:numCache>
            </c:numRef>
          </c:val>
          <c:extLst>
            <c:ext xmlns:c16="http://schemas.microsoft.com/office/drawing/2014/chart" uri="{C3380CC4-5D6E-409C-BE32-E72D297353CC}">
              <c16:uniqueId val="{00000005-2D59-46B3-83A6-76FFF600714D}"/>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1.02</c:v>
                </c:pt>
                <c:pt idx="4">
                  <c:v>#N/A</c:v>
                </c:pt>
                <c:pt idx="5">
                  <c:v>0.93</c:v>
                </c:pt>
                <c:pt idx="6">
                  <c:v>#N/A</c:v>
                </c:pt>
                <c:pt idx="7">
                  <c:v>0.77</c:v>
                </c:pt>
                <c:pt idx="8">
                  <c:v>#N/A</c:v>
                </c:pt>
                <c:pt idx="9">
                  <c:v>0.46</c:v>
                </c:pt>
              </c:numCache>
            </c:numRef>
          </c:val>
          <c:extLst>
            <c:ext xmlns:c16="http://schemas.microsoft.com/office/drawing/2014/chart" uri="{C3380CC4-5D6E-409C-BE32-E72D297353CC}">
              <c16:uniqueId val="{00000006-2D59-46B3-83A6-76FFF600714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3.95</c:v>
                </c:pt>
                <c:pt idx="2">
                  <c:v>#N/A</c:v>
                </c:pt>
                <c:pt idx="3">
                  <c:v>3.96</c:v>
                </c:pt>
                <c:pt idx="4">
                  <c:v>#N/A</c:v>
                </c:pt>
                <c:pt idx="5">
                  <c:v>4.25</c:v>
                </c:pt>
                <c:pt idx="6">
                  <c:v>#N/A</c:v>
                </c:pt>
                <c:pt idx="7">
                  <c:v>4.12</c:v>
                </c:pt>
                <c:pt idx="8">
                  <c:v>#N/A</c:v>
                </c:pt>
                <c:pt idx="9">
                  <c:v>4.28</c:v>
                </c:pt>
              </c:numCache>
            </c:numRef>
          </c:val>
          <c:extLst>
            <c:ext xmlns:c16="http://schemas.microsoft.com/office/drawing/2014/chart" uri="{C3380CC4-5D6E-409C-BE32-E72D297353CC}">
              <c16:uniqueId val="{00000007-2D59-46B3-83A6-76FFF60071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6.56</c:v>
                </c:pt>
                <c:pt idx="2">
                  <c:v>#N/A</c:v>
                </c:pt>
                <c:pt idx="3">
                  <c:v>6.74</c:v>
                </c:pt>
                <c:pt idx="4">
                  <c:v>#N/A</c:v>
                </c:pt>
                <c:pt idx="5">
                  <c:v>7.12</c:v>
                </c:pt>
                <c:pt idx="6">
                  <c:v>#N/A</c:v>
                </c:pt>
                <c:pt idx="7">
                  <c:v>11.67</c:v>
                </c:pt>
                <c:pt idx="8">
                  <c:v>#N/A</c:v>
                </c:pt>
                <c:pt idx="9">
                  <c:v>7.56</c:v>
                </c:pt>
              </c:numCache>
            </c:numRef>
          </c:val>
          <c:extLst>
            <c:ext xmlns:c16="http://schemas.microsoft.com/office/drawing/2014/chart" uri="{C3380CC4-5D6E-409C-BE32-E72D297353CC}">
              <c16:uniqueId val="{00000008-2D59-46B3-83A6-76FFF600714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3.63</c:v>
                </c:pt>
                <c:pt idx="2">
                  <c:v>#N/A</c:v>
                </c:pt>
                <c:pt idx="3">
                  <c:v>5.37</c:v>
                </c:pt>
                <c:pt idx="4">
                  <c:v>#N/A</c:v>
                </c:pt>
                <c:pt idx="5">
                  <c:v>4.43</c:v>
                </c:pt>
                <c:pt idx="6">
                  <c:v>#N/A</c:v>
                </c:pt>
                <c:pt idx="7">
                  <c:v>5.43</c:v>
                </c:pt>
                <c:pt idx="8">
                  <c:v>#N/A</c:v>
                </c:pt>
                <c:pt idx="9">
                  <c:v>8</c:v>
                </c:pt>
              </c:numCache>
            </c:numRef>
          </c:val>
          <c:extLst>
            <c:ext xmlns:c16="http://schemas.microsoft.com/office/drawing/2014/chart" uri="{C3380CC4-5D6E-409C-BE32-E72D297353CC}">
              <c16:uniqueId val="{00000009-2D59-46B3-83A6-76FFF60071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394</c:v>
                </c:pt>
                <c:pt idx="5">
                  <c:v>407</c:v>
                </c:pt>
                <c:pt idx="8">
                  <c:v>422</c:v>
                </c:pt>
                <c:pt idx="11">
                  <c:v>445</c:v>
                </c:pt>
                <c:pt idx="14">
                  <c:v>418</c:v>
                </c:pt>
              </c:numCache>
            </c:numRef>
          </c:val>
          <c:extLst>
            <c:ext xmlns:c16="http://schemas.microsoft.com/office/drawing/2014/chart" uri="{C3380CC4-5D6E-409C-BE32-E72D297353CC}">
              <c16:uniqueId val="{00000000-B933-4AC5-B70D-1BF11AFE69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33-4AC5-B70D-1BF11AFE69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33-4AC5-B70D-1BF11AFE69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50</c:v>
                </c:pt>
                <c:pt idx="6">
                  <c:v>55</c:v>
                </c:pt>
                <c:pt idx="9">
                  <c:v>53</c:v>
                </c:pt>
                <c:pt idx="12">
                  <c:v>62</c:v>
                </c:pt>
              </c:numCache>
            </c:numRef>
          </c:val>
          <c:extLst>
            <c:ext xmlns:c16="http://schemas.microsoft.com/office/drawing/2014/chart" uri="{C3380CC4-5D6E-409C-BE32-E72D297353CC}">
              <c16:uniqueId val="{00000003-B933-4AC5-B70D-1BF11AFE69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c:v>
                </c:pt>
                <c:pt idx="3">
                  <c:v>64</c:v>
                </c:pt>
                <c:pt idx="6">
                  <c:v>80</c:v>
                </c:pt>
                <c:pt idx="9">
                  <c:v>81</c:v>
                </c:pt>
                <c:pt idx="12">
                  <c:v>82</c:v>
                </c:pt>
              </c:numCache>
            </c:numRef>
          </c:val>
          <c:extLst>
            <c:ext xmlns:c16="http://schemas.microsoft.com/office/drawing/2014/chart" uri="{C3380CC4-5D6E-409C-BE32-E72D297353CC}">
              <c16:uniqueId val="{00000004-B933-4AC5-B70D-1BF11AFE69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33-4AC5-B70D-1BF11AFE69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33-4AC5-B70D-1BF11AFE69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472</c:v>
                </c:pt>
                <c:pt idx="3">
                  <c:v>522</c:v>
                </c:pt>
                <c:pt idx="6">
                  <c:v>536</c:v>
                </c:pt>
                <c:pt idx="9">
                  <c:v>562</c:v>
                </c:pt>
                <c:pt idx="12">
                  <c:v>574</c:v>
                </c:pt>
              </c:numCache>
            </c:numRef>
          </c:val>
          <c:extLst>
            <c:ext xmlns:c16="http://schemas.microsoft.com/office/drawing/2014/chart" uri="{C3380CC4-5D6E-409C-BE32-E72D297353CC}">
              <c16:uniqueId val="{00000007-B933-4AC5-B70D-1BF11AFE69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199</c:v>
                </c:pt>
                <c:pt idx="2">
                  <c:v>#N/A</c:v>
                </c:pt>
                <c:pt idx="3">
                  <c:v>#N/A</c:v>
                </c:pt>
                <c:pt idx="4">
                  <c:v>229</c:v>
                </c:pt>
                <c:pt idx="5">
                  <c:v>#N/A</c:v>
                </c:pt>
                <c:pt idx="6">
                  <c:v>#N/A</c:v>
                </c:pt>
                <c:pt idx="7">
                  <c:v>249</c:v>
                </c:pt>
                <c:pt idx="8">
                  <c:v>#N/A</c:v>
                </c:pt>
                <c:pt idx="9">
                  <c:v>#N/A</c:v>
                </c:pt>
                <c:pt idx="10">
                  <c:v>251</c:v>
                </c:pt>
                <c:pt idx="11">
                  <c:v>#N/A</c:v>
                </c:pt>
                <c:pt idx="12">
                  <c:v>#N/A</c:v>
                </c:pt>
                <c:pt idx="13">
                  <c:v>300</c:v>
                </c:pt>
                <c:pt idx="14">
                  <c:v>#N/A</c:v>
                </c:pt>
              </c:numCache>
            </c:numRef>
          </c:val>
          <c:smooth val="0"/>
          <c:extLst>
            <c:ext xmlns:c16="http://schemas.microsoft.com/office/drawing/2014/chart" uri="{C3380CC4-5D6E-409C-BE32-E72D297353CC}">
              <c16:uniqueId val="{00000008-B933-4AC5-B70D-1BF11AFE69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4534</c:v>
                </c:pt>
                <c:pt idx="5">
                  <c:v>4459</c:v>
                </c:pt>
                <c:pt idx="8">
                  <c:v>4393</c:v>
                </c:pt>
                <c:pt idx="11">
                  <c:v>4183</c:v>
                </c:pt>
                <c:pt idx="14">
                  <c:v>3942</c:v>
                </c:pt>
              </c:numCache>
            </c:numRef>
          </c:val>
          <c:extLst>
            <c:ext xmlns:c16="http://schemas.microsoft.com/office/drawing/2014/chart" uri="{C3380CC4-5D6E-409C-BE32-E72D297353CC}">
              <c16:uniqueId val="{00000000-83DA-4D80-811B-0340E52F38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3DA-4D80-811B-0340E52F38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2289</c:v>
                </c:pt>
                <c:pt idx="5">
                  <c:v>2225</c:v>
                </c:pt>
                <c:pt idx="8">
                  <c:v>2310</c:v>
                </c:pt>
                <c:pt idx="11">
                  <c:v>2542</c:v>
                </c:pt>
                <c:pt idx="14">
                  <c:v>2773</c:v>
                </c:pt>
              </c:numCache>
            </c:numRef>
          </c:val>
          <c:extLst>
            <c:ext xmlns:c16="http://schemas.microsoft.com/office/drawing/2014/chart" uri="{C3380CC4-5D6E-409C-BE32-E72D297353CC}">
              <c16:uniqueId val="{00000002-83DA-4D80-811B-0340E52F38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DA-4D80-811B-0340E52F38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DA-4D80-811B-0340E52F38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DA-4D80-811B-0340E52F38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964</c:v>
                </c:pt>
                <c:pt idx="3">
                  <c:v>952</c:v>
                </c:pt>
                <c:pt idx="6">
                  <c:v>918</c:v>
                </c:pt>
                <c:pt idx="9">
                  <c:v>887</c:v>
                </c:pt>
                <c:pt idx="12">
                  <c:v>939</c:v>
                </c:pt>
              </c:numCache>
            </c:numRef>
          </c:val>
          <c:extLst>
            <c:ext xmlns:c16="http://schemas.microsoft.com/office/drawing/2014/chart" uri="{C3380CC4-5D6E-409C-BE32-E72D297353CC}">
              <c16:uniqueId val="{00000006-83DA-4D80-811B-0340E52F38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583</c:v>
                </c:pt>
                <c:pt idx="3">
                  <c:v>586</c:v>
                </c:pt>
                <c:pt idx="6">
                  <c:v>568</c:v>
                </c:pt>
                <c:pt idx="9">
                  <c:v>526</c:v>
                </c:pt>
                <c:pt idx="12">
                  <c:v>488</c:v>
                </c:pt>
              </c:numCache>
            </c:numRef>
          </c:val>
          <c:extLst>
            <c:ext xmlns:c16="http://schemas.microsoft.com/office/drawing/2014/chart" uri="{C3380CC4-5D6E-409C-BE32-E72D297353CC}">
              <c16:uniqueId val="{00000007-83DA-4D80-811B-0340E52F38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753</c:v>
                </c:pt>
                <c:pt idx="3">
                  <c:v>702</c:v>
                </c:pt>
                <c:pt idx="6">
                  <c:v>709</c:v>
                </c:pt>
                <c:pt idx="9">
                  <c:v>657</c:v>
                </c:pt>
                <c:pt idx="12">
                  <c:v>685</c:v>
                </c:pt>
              </c:numCache>
            </c:numRef>
          </c:val>
          <c:extLst>
            <c:ext xmlns:c16="http://schemas.microsoft.com/office/drawing/2014/chart" uri="{C3380CC4-5D6E-409C-BE32-E72D297353CC}">
              <c16:uniqueId val="{00000008-83DA-4D80-811B-0340E52F38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DA-4D80-811B-0340E52F38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4681</c:v>
                </c:pt>
                <c:pt idx="3">
                  <c:v>4593</c:v>
                </c:pt>
                <c:pt idx="6">
                  <c:v>4416</c:v>
                </c:pt>
                <c:pt idx="9">
                  <c:v>4209</c:v>
                </c:pt>
                <c:pt idx="12">
                  <c:v>3747</c:v>
                </c:pt>
              </c:numCache>
            </c:numRef>
          </c:val>
          <c:extLst>
            <c:ext xmlns:c16="http://schemas.microsoft.com/office/drawing/2014/chart" uri="{C3380CC4-5D6E-409C-BE32-E72D297353CC}">
              <c16:uniqueId val="{0000000A-83DA-4D80-811B-0340E52F38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157</c:v>
                </c:pt>
                <c:pt idx="2">
                  <c:v>#N/A</c:v>
                </c:pt>
                <c:pt idx="3">
                  <c:v>#N/A</c:v>
                </c:pt>
                <c:pt idx="4">
                  <c:v>149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DA-4D80-811B-0340E52F38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1113</c:v>
                </c:pt>
                <c:pt idx="1">
                  <c:v>1240</c:v>
                </c:pt>
                <c:pt idx="2">
                  <c:v>1440</c:v>
                </c:pt>
              </c:numCache>
            </c:numRef>
          </c:val>
          <c:extLst>
            <c:ext xmlns:c16="http://schemas.microsoft.com/office/drawing/2014/chart" uri="{C3380CC4-5D6E-409C-BE32-E72D297353CC}">
              <c16:uniqueId val="{00000000-613E-4F5D-A4F6-296389E14E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253</c:v>
                </c:pt>
                <c:pt idx="1">
                  <c:v>304</c:v>
                </c:pt>
                <c:pt idx="2">
                  <c:v>354</c:v>
                </c:pt>
              </c:numCache>
            </c:numRef>
          </c:val>
          <c:extLst>
            <c:ext xmlns:c16="http://schemas.microsoft.com/office/drawing/2014/chart" uri="{C3380CC4-5D6E-409C-BE32-E72D297353CC}">
              <c16:uniqueId val="{00000001-613E-4F5D-A4F6-296389E14E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591</c:v>
                </c:pt>
                <c:pt idx="1">
                  <c:v>640</c:v>
                </c:pt>
                <c:pt idx="2">
                  <c:v>621</c:v>
                </c:pt>
              </c:numCache>
            </c:numRef>
          </c:val>
          <c:extLst>
            <c:ext xmlns:c16="http://schemas.microsoft.com/office/drawing/2014/chart" uri="{C3380CC4-5D6E-409C-BE32-E72D297353CC}">
              <c16:uniqueId val="{00000002-613E-4F5D-A4F6-296389E14E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平成３０年度から防災無線デジタル化事業等の地方債の償還が始まったことにより、元利償還金が上昇して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をピークに今後減少していく見込みである。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今後も、より有利な地方債の活用に努め、健全な財政運営に努める。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満期一括償還地方債の起債は無し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一般会計等に係る地方債の現在高においては、平成３０年度から防災無線デジタル化事業等の地方債の償還が始まったことや、新規発行債抑制により減少している。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将来負担比率の分子はマイナスとなったが、今後も、新規発行債抑制や交付税措置の高い地方債を優先的に借入れるなど、財政の健全化に努めていく。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三重県御浜町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財政調整基金に前年度決算剰余金の一部を積み立て、</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減債基金に積み立てたため全体として増加となった。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基金の使途の明確化を図るため、計画的な各基金への積立、取り崩しを行う。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公共施設整備基金：公用又は公共用に供する施設の整備の財源として活用。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柑橘振興基金等を取り崩したため、減となった。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基金の使途の明確化を図るため、計画的な各基金への積立、取り崩しを行う。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一部取り崩しを行ったものの、決算剰余金（令和３年度分）の影響により積立額が取崩額を上回ったため、全体として増加となった。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財政調整基金の残高については、災害への備え等のため適切な運用を行う。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今後も公債費が増加していくため、毎年度計画的に取り崩し及び積立を行う。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8,086
8,043
88.13
5,588,960
5,231,560
264,695
3,499,725
3,746,817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第一次産業を基幹産業としているが、財政基盤が弱いため、毎年度、予算フレームを設定し経常的経費の抑制を図っている。</a:t>
          </a:r>
        </a:p>
        <a:p>
          <a:r>
            <a:rPr kumimoji="1" lang="ja-JP" altLang="en-US" sz="1300">
              <a:latin typeface="ＭＳ Ｐゴシック" panose="020B0600070205080204" pitchFamily="50" charset="-128"/>
              <a:ea typeface="ＭＳ Ｐゴシック" panose="020B0600070205080204" pitchFamily="50" charset="-128"/>
            </a:rPr>
            <a:t>　しかしながら、財政力指数は数年横ばいであるため、行政の効率化や、地域活性化の推進に取り組むことにより、財政の健全化に努める。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普通交付税の減収や、経常一般財源等（物件費、公債費等）が増となったため、昨年度に比べ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人件費、公債費及び繰出金の割合が高いため、継続的に類似団体平均、全国平均よりも比率が高い水準であり、今後も人件費や公債費の増により、悪化する可能性がある。引き続き経常経費の削減に努める。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118872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0869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143002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0869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65</xdr:row>
      <xdr:rowOff>143002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389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94742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19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会計年度任用職員の報酬及び期末手当が増加したため、昨年度より</a:t>
          </a:r>
          <a:r>
            <a:rPr kumimoji="1" lang="en-US" altLang="ja-JP" sz="1300">
              <a:latin typeface="ＭＳ Ｐゴシック" panose="020B0600070205080204" pitchFamily="50" charset="-128"/>
              <a:ea typeface="ＭＳ Ｐゴシック" panose="020B0600070205080204" pitchFamily="50" charset="-128"/>
            </a:rPr>
            <a:t>5,012</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類似団体平均を下回っているが、近年上昇傾向にある。今後も、業務の委託化や、行政改革基本方針に沿った事務改善の取組などを進め、コストの低減を図っていく。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74555</xdr:rowOff>
    </xdr:from>
    <xdr:to>
      <xdr:col>23</xdr:col>
      <xdr:colOff>133350</xdr:colOff>
      <xdr:row>81</xdr:row>
      <xdr:rowOff>86649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62005"/>
          <a:ext cx="8382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65101</xdr:rowOff>
    </xdr:from>
    <xdr:to>
      <xdr:col>19</xdr:col>
      <xdr:colOff>133350</xdr:colOff>
      <xdr:row>81</xdr:row>
      <xdr:rowOff>74555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52551"/>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159941</xdr:rowOff>
    </xdr:from>
    <xdr:to>
      <xdr:col>15</xdr:col>
      <xdr:colOff>82550</xdr:colOff>
      <xdr:row>81</xdr:row>
      <xdr:rowOff>65101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75941"/>
          <a:ext cx="889000" cy="7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142611</xdr:rowOff>
    </xdr:from>
    <xdr:to>
      <xdr:col>11</xdr:col>
      <xdr:colOff>31750</xdr:colOff>
      <xdr:row>80</xdr:row>
      <xdr:rowOff>159941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58611"/>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35849</xdr:rowOff>
    </xdr:from>
    <xdr:to>
      <xdr:col>23</xdr:col>
      <xdr:colOff>184150</xdr:colOff>
      <xdr:row>81</xdr:row>
      <xdr:rowOff>137449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52376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6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23755</xdr:rowOff>
    </xdr:from>
    <xdr:to>
      <xdr:col>19</xdr:col>
      <xdr:colOff>184150</xdr:colOff>
      <xdr:row>81</xdr:row>
      <xdr:rowOff>125355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135532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8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14301</xdr:rowOff>
    </xdr:from>
    <xdr:to>
      <xdr:col>15</xdr:col>
      <xdr:colOff>133350</xdr:colOff>
      <xdr:row>81</xdr:row>
      <xdr:rowOff>115901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126078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7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109141</xdr:rowOff>
    </xdr:from>
    <xdr:to>
      <xdr:col>11</xdr:col>
      <xdr:colOff>82550</xdr:colOff>
      <xdr:row>81</xdr:row>
      <xdr:rowOff>39291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49468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9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91811</xdr:rowOff>
    </xdr:from>
    <xdr:to>
      <xdr:col>7</xdr:col>
      <xdr:colOff>31750</xdr:colOff>
      <xdr:row>81</xdr:row>
      <xdr:rowOff>21961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32138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7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年以上の退職者が数名いたため、昨年度から、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今後も、人事院勧告及び公務員制度改革の動向に注視し、給与の適正化に努める。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80963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886516"/>
          <a:ext cx="8382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80963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46841"/>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87</xdr:row>
      <xdr:rowOff>30691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76463"/>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131763</xdr:rowOff>
    </xdr:from>
    <xdr:to>
      <xdr:col>68</xdr:col>
      <xdr:colOff>152400</xdr:colOff>
      <xdr:row>86</xdr:row>
      <xdr:rowOff>161925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764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一定期間実施してきた新規採用抑制により、類似団体平均を下回っているが、近年は定員計画に沿って新規採用を積極的に行っているため、増加傾向にある。引き続き、適切な定員管理に努める。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77280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4256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45307</xdr:rowOff>
    </xdr:from>
    <xdr:to>
      <xdr:col>77</xdr:col>
      <xdr:colOff>44450</xdr:colOff>
      <xdr:row>60</xdr:row>
      <xdr:rowOff>55563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3230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45307</xdr:rowOff>
    </xdr:from>
    <xdr:to>
      <xdr:col>72</xdr:col>
      <xdr:colOff>203200</xdr:colOff>
      <xdr:row>60</xdr:row>
      <xdr:rowOff>47720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33230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3080</xdr:rowOff>
    </xdr:from>
    <xdr:to>
      <xdr:col>68</xdr:col>
      <xdr:colOff>152400</xdr:colOff>
      <xdr:row>60</xdr:row>
      <xdr:rowOff>47720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90080"/>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26480</xdr:rowOff>
    </xdr:from>
    <xdr:to>
      <xdr:col>81</xdr:col>
      <xdr:colOff>95250</xdr:colOff>
      <xdr:row>60</xdr:row>
      <xdr:rowOff>128080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43007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165957</xdr:rowOff>
    </xdr:from>
    <xdr:to>
      <xdr:col>73</xdr:col>
      <xdr:colOff>44450</xdr:colOff>
      <xdr:row>60</xdr:row>
      <xdr:rowOff>96107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106284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5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168370</xdr:rowOff>
    </xdr:from>
    <xdr:to>
      <xdr:col>68</xdr:col>
      <xdr:colOff>203200</xdr:colOff>
      <xdr:row>60</xdr:row>
      <xdr:rowOff>98520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108697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123730</xdr:rowOff>
    </xdr:from>
    <xdr:to>
      <xdr:col>64</xdr:col>
      <xdr:colOff>152400</xdr:colOff>
      <xdr:row>60</xdr:row>
      <xdr:rowOff>53880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64057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実質公債費比率は、元利償還金の額が増となったこと等により、昨年度より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類似団体は下回っているものの、全国平均及び三重県平均を上回っているため、投資的経費の抑制や、公債費の平準化を図るなど、起債に大きく依存することのない財政運営に努める。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22437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84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137583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73237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71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将来負担比率は、地方債現在高などが減および、標準財政規模及び充当可能基金が増となったことから、前年度と同様に「ー」となっている。</a:t>
          </a:r>
        </a:p>
        <a:p>
          <a:r>
            <a:rPr kumimoji="1" lang="ja-JP" altLang="en-US" sz="1300">
              <a:latin typeface="ＭＳ Ｐゴシック" panose="020B0600070205080204" pitchFamily="50" charset="-128"/>
              <a:ea typeface="ＭＳ Ｐゴシック" panose="020B0600070205080204" pitchFamily="50" charset="-128"/>
            </a:rPr>
            <a:t>　これからも、緊急性必要性を的確に把握した充当事業の選択により地方債の新規発行の抑制に努める。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146413</xdr:rowOff>
    </xdr:from>
    <xdr:to>
      <xdr:col>68</xdr:col>
      <xdr:colOff>152400</xdr:colOff>
      <xdr:row>13</xdr:row>
      <xdr:rowOff>149860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3752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95613</xdr:rowOff>
    </xdr:from>
    <xdr:to>
      <xdr:col>68</xdr:col>
      <xdr:colOff>203200</xdr:colOff>
      <xdr:row>14</xdr:row>
      <xdr:rowOff>25763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10540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99060</xdr:rowOff>
    </xdr:from>
    <xdr:to>
      <xdr:col>64</xdr:col>
      <xdr:colOff>152400</xdr:colOff>
      <xdr:row>14</xdr:row>
      <xdr:rowOff>29210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8,086
8,043
88.13
5,588,960
5,231,560
264,695
3,499,725
3,746,817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昇給に伴う基本給等の増加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や会計年度任用職員の報酬及び期末手当が増加し、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などにより経常一般財源が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令和２年度から、会計年度任用職員に係る報酬及び給与が皆増しており、さらに金属年数が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年以上の職員が多いという特徴もあり、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定員管理や時間外手当の抑制を図るなどの取組みを進め人件費の削減に努める。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34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39</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34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39</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物件費は昨年度とほぼ変わりないが、経常一般財源の減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類似団体平均、全国平均及び三重県平均を下回っているが、今後も徹底した歳出の見直しを行い、経費の縮減に努める。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121285</xdr:rowOff>
    </xdr:from>
    <xdr:to>
      <xdr:col>82</xdr:col>
      <xdr:colOff>107950</xdr:colOff>
      <xdr:row>15</xdr:row>
      <xdr:rowOff>6985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2158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121285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815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81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115570</xdr:rowOff>
    </xdr:from>
    <xdr:to>
      <xdr:col>69</xdr:col>
      <xdr:colOff>92075</xdr:colOff>
      <xdr:row>15</xdr:row>
      <xdr:rowOff>1270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15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70485</xdr:rowOff>
    </xdr:from>
    <xdr:to>
      <xdr:col>78</xdr:col>
      <xdr:colOff>120650</xdr:colOff>
      <xdr:row>15</xdr:row>
      <xdr:rowOff>635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10812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3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64770</xdr:rowOff>
    </xdr:from>
    <xdr:to>
      <xdr:col>69</xdr:col>
      <xdr:colOff>142875</xdr:colOff>
      <xdr:row>14</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全国平均及び三重県平均を下回っており、類似団体平均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と同値である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今後上昇傾向になることが予想されるため、その動向を注視する必要がある。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58</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805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三重県平均を上回っており、高い水準となっているのは、介護保険事業会計（紀南介護保険広域連合への負担）、下水道事業会計（法非適）への繰出金の割合が高いことが主な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今後、下水道事業などの各事業会計における経費を節減し、普通会計の負担を減らしていくよう努める。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8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商品券発行事業補助金及び商工業地域総合振興事業費補助金が増加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類似団体平均、全国平均及び三重県平均より高い水準となっているのは、紀南病院組合、熊野市消防本部（常備消防）への負担金が多額となっているためである。今後も構成市町として適正な負担に努める。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95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5232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緊急防災・減災事業債などの償還額が増となったことから公債費は増して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類似団体平均及び全国平均は下回っているが、事業内容等の精査を行い、起債に大きく依存することのないよう、より健全な財政運営に努める。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24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92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11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、依然として類似団体平均、全国平均及び三重県平均を上回っている。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特に補助費等（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）とその他（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）の割合が高く、財政の硬直化が進んでいる。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今後は、広域団体への経費節減に向けての働きかけを進めるなど、行政コストの削減や財源の確保、事業・施策の見直しなどを図り、持続可能な財政運営を行う必要がある。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5077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85089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07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27939</xdr:rowOff>
    </xdr:from>
    <xdr:to>
      <xdr:col>73</xdr:col>
      <xdr:colOff>180975</xdr:colOff>
      <xdr:row>79</xdr:row>
      <xdr:rowOff>85089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724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27939</xdr:rowOff>
    </xdr:from>
    <xdr:to>
      <xdr:col>69</xdr:col>
      <xdr:colOff>92075</xdr:colOff>
      <xdr:row>79</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72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63516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78997</xdr:rowOff>
    </xdr:from>
    <xdr:to>
      <xdr:col>29</xdr:col>
      <xdr:colOff>127000</xdr:colOff>
      <xdr:row>18</xdr:row>
      <xdr:rowOff>96782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12722"/>
          <a:ext cx="647700" cy="17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96782</xdr:rowOff>
    </xdr:from>
    <xdr:to>
      <xdr:col>26</xdr:col>
      <xdr:colOff>50800</xdr:colOff>
      <xdr:row>18</xdr:row>
      <xdr:rowOff>115308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30507"/>
          <a:ext cx="698500" cy="18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115308</xdr:rowOff>
    </xdr:from>
    <xdr:to>
      <xdr:col>22</xdr:col>
      <xdr:colOff>114300</xdr:colOff>
      <xdr:row>19</xdr:row>
      <xdr:rowOff>30808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49033"/>
          <a:ext cx="698500" cy="8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30808</xdr:rowOff>
    </xdr:from>
    <xdr:to>
      <xdr:col>18</xdr:col>
      <xdr:colOff>177800</xdr:colOff>
      <xdr:row>19</xdr:row>
      <xdr:rowOff>62369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5983"/>
          <a:ext cx="698500" cy="3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28197</xdr:rowOff>
    </xdr:from>
    <xdr:to>
      <xdr:col>29</xdr:col>
      <xdr:colOff>177800</xdr:colOff>
      <xdr:row>18</xdr:row>
      <xdr:rowOff>129797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45982</xdr:rowOff>
    </xdr:from>
    <xdr:to>
      <xdr:col>26</xdr:col>
      <xdr:colOff>101600</xdr:colOff>
      <xdr:row>18</xdr:row>
      <xdr:rowOff>147582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7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132359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6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64508</xdr:rowOff>
    </xdr:from>
    <xdr:to>
      <xdr:col>22</xdr:col>
      <xdr:colOff>165100</xdr:colOff>
      <xdr:row>18</xdr:row>
      <xdr:rowOff>166108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9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151458</xdr:rowOff>
    </xdr:from>
    <xdr:to>
      <xdr:col>19</xdr:col>
      <xdr:colOff>38100</xdr:colOff>
      <xdr:row>19</xdr:row>
      <xdr:rowOff>81608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66385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7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11569</xdr:rowOff>
    </xdr:from>
    <xdr:to>
      <xdr:col>15</xdr:col>
      <xdr:colOff>101600</xdr:colOff>
      <xdr:row>19</xdr:row>
      <xdr:rowOff>113169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97946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51170</xdr:rowOff>
    </xdr:from>
    <xdr:to>
      <xdr:col>29</xdr:col>
      <xdr:colOff>127000</xdr:colOff>
      <xdr:row>36</xdr:row>
      <xdr:rowOff>156163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04420"/>
          <a:ext cx="647700" cy="104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156163</xdr:rowOff>
    </xdr:from>
    <xdr:to>
      <xdr:col>26</xdr:col>
      <xdr:colOff>50800</xdr:colOff>
      <xdr:row>36</xdr:row>
      <xdr:rowOff>170810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09413"/>
          <a:ext cx="698500" cy="14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170810</xdr:rowOff>
    </xdr:from>
    <xdr:to>
      <xdr:col>22</xdr:col>
      <xdr:colOff>114300</xdr:colOff>
      <xdr:row>37</xdr:row>
      <xdr:rowOff>46598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24060"/>
          <a:ext cx="698500" cy="47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46598</xdr:rowOff>
    </xdr:from>
    <xdr:to>
      <xdr:col>18</xdr:col>
      <xdr:colOff>177800</xdr:colOff>
      <xdr:row>37</xdr:row>
      <xdr:rowOff>110639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71298"/>
          <a:ext cx="698500" cy="6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370</xdr:rowOff>
    </xdr:from>
    <xdr:to>
      <xdr:col>29</xdr:col>
      <xdr:colOff>177800</xdr:colOff>
      <xdr:row>36</xdr:row>
      <xdr:rowOff>101970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53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315347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105363</xdr:rowOff>
    </xdr:from>
    <xdr:to>
      <xdr:col>26</xdr:col>
      <xdr:colOff>101600</xdr:colOff>
      <xdr:row>37</xdr:row>
      <xdr:rowOff>35513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20290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120010</xdr:rowOff>
    </xdr:from>
    <xdr:to>
      <xdr:col>22</xdr:col>
      <xdr:colOff>165100</xdr:colOff>
      <xdr:row>37</xdr:row>
      <xdr:rowOff>50160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34937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167248</xdr:rowOff>
    </xdr:from>
    <xdr:to>
      <xdr:col>19</xdr:col>
      <xdr:colOff>38100</xdr:colOff>
      <xdr:row>37</xdr:row>
      <xdr:rowOff>97398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2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82175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59839</xdr:rowOff>
    </xdr:from>
    <xdr:to>
      <xdr:col>15</xdr:col>
      <xdr:colOff>101600</xdr:colOff>
      <xdr:row>37</xdr:row>
      <xdr:rowOff>161439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146216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8,086
8,043
88.13
5,588,960
5,231,560
264,695
3,499,725
3,746,817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85236</xdr:rowOff>
    </xdr:from>
    <xdr:to>
      <xdr:col>24</xdr:col>
      <xdr:colOff>63500</xdr:colOff>
      <xdr:row>36</xdr:row>
      <xdr:rowOff>107805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57436"/>
          <a:ext cx="838200" cy="2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107805</xdr:rowOff>
    </xdr:from>
    <xdr:to>
      <xdr:col>19</xdr:col>
      <xdr:colOff>177800</xdr:colOff>
      <xdr:row>36</xdr:row>
      <xdr:rowOff>135717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80005"/>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135717</xdr:rowOff>
    </xdr:from>
    <xdr:to>
      <xdr:col>15</xdr:col>
      <xdr:colOff>50800</xdr:colOff>
      <xdr:row>37</xdr:row>
      <xdr:rowOff>154782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07917"/>
          <a:ext cx="889000" cy="1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154782</xdr:rowOff>
    </xdr:from>
    <xdr:to>
      <xdr:col>10</xdr:col>
      <xdr:colOff>114300</xdr:colOff>
      <xdr:row>38</xdr:row>
      <xdr:rowOff>21508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98432"/>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34436</xdr:rowOff>
    </xdr:from>
    <xdr:to>
      <xdr:col>24</xdr:col>
      <xdr:colOff>114300</xdr:colOff>
      <xdr:row>36</xdr:row>
      <xdr:rowOff>136036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12863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57005</xdr:rowOff>
    </xdr:from>
    <xdr:to>
      <xdr:col>20</xdr:col>
      <xdr:colOff>38100</xdr:colOff>
      <xdr:row>36</xdr:row>
      <xdr:rowOff>158605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149732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2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84917</xdr:rowOff>
    </xdr:from>
    <xdr:to>
      <xdr:col>15</xdr:col>
      <xdr:colOff>101600</xdr:colOff>
      <xdr:row>37</xdr:row>
      <xdr:rowOff>15067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6194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4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103982</xdr:rowOff>
    </xdr:from>
    <xdr:to>
      <xdr:col>10</xdr:col>
      <xdr:colOff>165100</xdr:colOff>
      <xdr:row>38</xdr:row>
      <xdr:rowOff>34132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25259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4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142158</xdr:rowOff>
    </xdr:from>
    <xdr:to>
      <xdr:col>6</xdr:col>
      <xdr:colOff>38100</xdr:colOff>
      <xdr:row>38</xdr:row>
      <xdr:rowOff>72308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63435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7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119256</xdr:rowOff>
    </xdr:from>
    <xdr:to>
      <xdr:col>24</xdr:col>
      <xdr:colOff>63500</xdr:colOff>
      <xdr:row>59</xdr:row>
      <xdr:rowOff>123391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234806"/>
          <a:ext cx="8382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116200</xdr:rowOff>
    </xdr:from>
    <xdr:to>
      <xdr:col>19</xdr:col>
      <xdr:colOff>177800</xdr:colOff>
      <xdr:row>59</xdr:row>
      <xdr:rowOff>123391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231750"/>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112092</xdr:rowOff>
    </xdr:from>
    <xdr:to>
      <xdr:col>15</xdr:col>
      <xdr:colOff>50800</xdr:colOff>
      <xdr:row>59</xdr:row>
      <xdr:rowOff>116200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227642"/>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112049</xdr:rowOff>
    </xdr:from>
    <xdr:to>
      <xdr:col>10</xdr:col>
      <xdr:colOff>114300</xdr:colOff>
      <xdr:row>59</xdr:row>
      <xdr:rowOff>112092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227599"/>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68456</xdr:rowOff>
    </xdr:from>
    <xdr:to>
      <xdr:col>24</xdr:col>
      <xdr:colOff>114300</xdr:colOff>
      <xdr:row>59</xdr:row>
      <xdr:rowOff>170056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154833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9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72591</xdr:rowOff>
    </xdr:from>
    <xdr:to>
      <xdr:col>20</xdr:col>
      <xdr:colOff>38100</xdr:colOff>
      <xdr:row>60</xdr:row>
      <xdr:rowOff>2741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165318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2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65400</xdr:rowOff>
    </xdr:from>
    <xdr:to>
      <xdr:col>15</xdr:col>
      <xdr:colOff>101600</xdr:colOff>
      <xdr:row>59</xdr:row>
      <xdr:rowOff>167000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158127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27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61292</xdr:rowOff>
    </xdr:from>
    <xdr:to>
      <xdr:col>10</xdr:col>
      <xdr:colOff>165100</xdr:colOff>
      <xdr:row>59</xdr:row>
      <xdr:rowOff>162892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154019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61249</xdr:rowOff>
    </xdr:from>
    <xdr:to>
      <xdr:col>6</xdr:col>
      <xdr:colOff>38100</xdr:colOff>
      <xdr:row>59</xdr:row>
      <xdr:rowOff>162849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153976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115582</xdr:rowOff>
    </xdr:from>
    <xdr:to>
      <xdr:col>24</xdr:col>
      <xdr:colOff>63500</xdr:colOff>
      <xdr:row>78</xdr:row>
      <xdr:rowOff>121907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88682"/>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115582</xdr:rowOff>
    </xdr:from>
    <xdr:to>
      <xdr:col>19</xdr:col>
      <xdr:colOff>177800</xdr:colOff>
      <xdr:row>78</xdr:row>
      <xdr:rowOff>145625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8682"/>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140596</xdr:rowOff>
    </xdr:from>
    <xdr:to>
      <xdr:col>15</xdr:col>
      <xdr:colOff>50800</xdr:colOff>
      <xdr:row>78</xdr:row>
      <xdr:rowOff>145625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369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140596</xdr:rowOff>
    </xdr:from>
    <xdr:to>
      <xdr:col>10</xdr:col>
      <xdr:colOff>114300</xdr:colOff>
      <xdr:row>78</xdr:row>
      <xdr:rowOff>165284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1369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71107</xdr:rowOff>
    </xdr:from>
    <xdr:to>
      <xdr:col>24</xdr:col>
      <xdr:colOff>114300</xdr:colOff>
      <xdr:row>79</xdr:row>
      <xdr:rowOff>1257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157484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64782</xdr:rowOff>
    </xdr:from>
    <xdr:to>
      <xdr:col>20</xdr:col>
      <xdr:colOff>38100</xdr:colOff>
      <xdr:row>78</xdr:row>
      <xdr:rowOff>166382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157509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94825</xdr:rowOff>
    </xdr:from>
    <xdr:to>
      <xdr:col>15</xdr:col>
      <xdr:colOff>101600</xdr:colOff>
      <xdr:row>79</xdr:row>
      <xdr:rowOff>24975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16102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89796</xdr:rowOff>
    </xdr:from>
    <xdr:to>
      <xdr:col>10</xdr:col>
      <xdr:colOff>165100</xdr:colOff>
      <xdr:row>79</xdr:row>
      <xdr:rowOff>19946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114484</xdr:rowOff>
    </xdr:from>
    <xdr:to>
      <xdr:col>6</xdr:col>
      <xdr:colOff>38100</xdr:colOff>
      <xdr:row>79</xdr:row>
      <xdr:rowOff>44634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35761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42512</xdr:rowOff>
    </xdr:from>
    <xdr:to>
      <xdr:col>24</xdr:col>
      <xdr:colOff>63500</xdr:colOff>
      <xdr:row>97</xdr:row>
      <xdr:rowOff>62106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01712"/>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42512</xdr:rowOff>
    </xdr:from>
    <xdr:to>
      <xdr:col>19</xdr:col>
      <xdr:colOff>177800</xdr:colOff>
      <xdr:row>98</xdr:row>
      <xdr:rowOff>26096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01712"/>
          <a:ext cx="889000" cy="3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103397</xdr:rowOff>
    </xdr:from>
    <xdr:to>
      <xdr:col>15</xdr:col>
      <xdr:colOff>50800</xdr:colOff>
      <xdr:row>98</xdr:row>
      <xdr:rowOff>26096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34047"/>
          <a:ext cx="889000" cy="9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103397</xdr:rowOff>
    </xdr:from>
    <xdr:to>
      <xdr:col>10</xdr:col>
      <xdr:colOff>114300</xdr:colOff>
      <xdr:row>97</xdr:row>
      <xdr:rowOff>137458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34047"/>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11306</xdr:rowOff>
    </xdr:from>
    <xdr:to>
      <xdr:col>24</xdr:col>
      <xdr:colOff>114300</xdr:colOff>
      <xdr:row>97</xdr:row>
      <xdr:rowOff>112906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161183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2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163162</xdr:rowOff>
    </xdr:from>
    <xdr:to>
      <xdr:col>20</xdr:col>
      <xdr:colOff>38100</xdr:colOff>
      <xdr:row>96</xdr:row>
      <xdr:rowOff>93312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84439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146746</xdr:rowOff>
    </xdr:from>
    <xdr:to>
      <xdr:col>15</xdr:col>
      <xdr:colOff>101600</xdr:colOff>
      <xdr:row>98</xdr:row>
      <xdr:rowOff>76896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68023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52597</xdr:rowOff>
    </xdr:from>
    <xdr:to>
      <xdr:col>10</xdr:col>
      <xdr:colOff>165100</xdr:colOff>
      <xdr:row>97</xdr:row>
      <xdr:rowOff>154197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145324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86658</xdr:rowOff>
    </xdr:from>
    <xdr:to>
      <xdr:col>6</xdr:col>
      <xdr:colOff>38100</xdr:colOff>
      <xdr:row>98</xdr:row>
      <xdr:rowOff>16808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13851</xdr:rowOff>
    </xdr:from>
    <xdr:to>
      <xdr:col>55</xdr:col>
      <xdr:colOff>0</xdr:colOff>
      <xdr:row>38</xdr:row>
      <xdr:rowOff>113941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28951"/>
          <a:ext cx="838200" cy="10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133244</xdr:rowOff>
    </xdr:from>
    <xdr:to>
      <xdr:col>50</xdr:col>
      <xdr:colOff>114300</xdr:colOff>
      <xdr:row>38</xdr:row>
      <xdr:rowOff>113941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33994"/>
          <a:ext cx="889000" cy="49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133244</xdr:rowOff>
    </xdr:from>
    <xdr:to>
      <xdr:col>45</xdr:col>
      <xdr:colOff>177800</xdr:colOff>
      <xdr:row>39</xdr:row>
      <xdr:rowOff>21381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33994"/>
          <a:ext cx="889000" cy="5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21381</xdr:rowOff>
    </xdr:from>
    <xdr:to>
      <xdr:col>41</xdr:col>
      <xdr:colOff>50800</xdr:colOff>
      <xdr:row>39</xdr:row>
      <xdr:rowOff>50829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07931"/>
          <a:ext cx="889000" cy="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134501</xdr:rowOff>
    </xdr:from>
    <xdr:to>
      <xdr:col>55</xdr:col>
      <xdr:colOff>50800</xdr:colOff>
      <xdr:row>38</xdr:row>
      <xdr:rowOff>64651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112928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63141</xdr:rowOff>
    </xdr:from>
    <xdr:to>
      <xdr:col>50</xdr:col>
      <xdr:colOff>165100</xdr:colOff>
      <xdr:row>38</xdr:row>
      <xdr:rowOff>164741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155868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7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82444</xdr:rowOff>
    </xdr:from>
    <xdr:to>
      <xdr:col>46</xdr:col>
      <xdr:colOff>38100</xdr:colOff>
      <xdr:row>36</xdr:row>
      <xdr:rowOff>12594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3721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142031</xdr:rowOff>
    </xdr:from>
    <xdr:to>
      <xdr:col>41</xdr:col>
      <xdr:colOff>101600</xdr:colOff>
      <xdr:row>39</xdr:row>
      <xdr:rowOff>72181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63308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xdr:rowOff>
    </xdr:from>
    <xdr:to>
      <xdr:col>36</xdr:col>
      <xdr:colOff>165100</xdr:colOff>
      <xdr:row>39</xdr:row>
      <xdr:rowOff>101629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92756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7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107508</xdr:rowOff>
    </xdr:from>
    <xdr:to>
      <xdr:col>55</xdr:col>
      <xdr:colOff>0</xdr:colOff>
      <xdr:row>58</xdr:row>
      <xdr:rowOff>29015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80158"/>
          <a:ext cx="838200" cy="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107508</xdr:rowOff>
    </xdr:from>
    <xdr:to>
      <xdr:col>50</xdr:col>
      <xdr:colOff>114300</xdr:colOff>
      <xdr:row>57</xdr:row>
      <xdr:rowOff>114931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80158"/>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79523</xdr:rowOff>
    </xdr:from>
    <xdr:to>
      <xdr:col>45</xdr:col>
      <xdr:colOff>177800</xdr:colOff>
      <xdr:row>57</xdr:row>
      <xdr:rowOff>114931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52173"/>
          <a:ext cx="889000" cy="3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79523</xdr:rowOff>
    </xdr:from>
    <xdr:to>
      <xdr:col>41</xdr:col>
      <xdr:colOff>50800</xdr:colOff>
      <xdr:row>57</xdr:row>
      <xdr:rowOff>147605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52173"/>
          <a:ext cx="889000" cy="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149665</xdr:rowOff>
    </xdr:from>
    <xdr:to>
      <xdr:col>55</xdr:col>
      <xdr:colOff>50800</xdr:colOff>
      <xdr:row>58</xdr:row>
      <xdr:rowOff>79815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64592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56708</xdr:rowOff>
    </xdr:from>
    <xdr:to>
      <xdr:col>50</xdr:col>
      <xdr:colOff>165100</xdr:colOff>
      <xdr:row>57</xdr:row>
      <xdr:rowOff>158308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149435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64131</xdr:rowOff>
    </xdr:from>
    <xdr:to>
      <xdr:col>46</xdr:col>
      <xdr:colOff>38100</xdr:colOff>
      <xdr:row>57</xdr:row>
      <xdr:rowOff>165731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156858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2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28723</xdr:rowOff>
    </xdr:from>
    <xdr:to>
      <xdr:col>41</xdr:col>
      <xdr:colOff>101600</xdr:colOff>
      <xdr:row>57</xdr:row>
      <xdr:rowOff>130323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121450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9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96805</xdr:rowOff>
    </xdr:from>
    <xdr:to>
      <xdr:col>36</xdr:col>
      <xdr:colOff>165100</xdr:colOff>
      <xdr:row>58</xdr:row>
      <xdr:rowOff>26955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18082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122856</xdr:rowOff>
    </xdr:from>
    <xdr:to>
      <xdr:col>55</xdr:col>
      <xdr:colOff>0</xdr:colOff>
      <xdr:row>78</xdr:row>
      <xdr:rowOff>99950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24506"/>
          <a:ext cx="838200" cy="1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122856</xdr:rowOff>
    </xdr:from>
    <xdr:to>
      <xdr:col>50</xdr:col>
      <xdr:colOff>114300</xdr:colOff>
      <xdr:row>77</xdr:row>
      <xdr:rowOff>126315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24506"/>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33207</xdr:rowOff>
    </xdr:from>
    <xdr:to>
      <xdr:col>45</xdr:col>
      <xdr:colOff>177800</xdr:colOff>
      <xdr:row>77</xdr:row>
      <xdr:rowOff>126315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34857"/>
          <a:ext cx="889000" cy="9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33207</xdr:rowOff>
    </xdr:from>
    <xdr:to>
      <xdr:col>41</xdr:col>
      <xdr:colOff>50800</xdr:colOff>
      <xdr:row>78</xdr:row>
      <xdr:rowOff>31294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34857"/>
          <a:ext cx="889000" cy="16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49150</xdr:rowOff>
    </xdr:from>
    <xdr:to>
      <xdr:col>55</xdr:col>
      <xdr:colOff>50800</xdr:colOff>
      <xdr:row>78</xdr:row>
      <xdr:rowOff>150750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135527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72056</xdr:rowOff>
    </xdr:from>
    <xdr:to>
      <xdr:col>50</xdr:col>
      <xdr:colOff>165100</xdr:colOff>
      <xdr:row>78</xdr:row>
      <xdr:rowOff>2206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18733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4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75515</xdr:rowOff>
    </xdr:from>
    <xdr:to>
      <xdr:col>46</xdr:col>
      <xdr:colOff>38100</xdr:colOff>
      <xdr:row>78</xdr:row>
      <xdr:rowOff>5665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22192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153857</xdr:rowOff>
    </xdr:from>
    <xdr:to>
      <xdr:col>41</xdr:col>
      <xdr:colOff>101600</xdr:colOff>
      <xdr:row>77</xdr:row>
      <xdr:rowOff>84007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100534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9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151944</xdr:rowOff>
    </xdr:from>
    <xdr:to>
      <xdr:col>36</xdr:col>
      <xdr:colOff>165100</xdr:colOff>
      <xdr:row>78</xdr:row>
      <xdr:rowOff>82094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98621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123227</xdr:rowOff>
    </xdr:from>
    <xdr:to>
      <xdr:col>55</xdr:col>
      <xdr:colOff>0</xdr:colOff>
      <xdr:row>98</xdr:row>
      <xdr:rowOff>123417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2532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120600</xdr:rowOff>
    </xdr:from>
    <xdr:to>
      <xdr:col>50</xdr:col>
      <xdr:colOff>114300</xdr:colOff>
      <xdr:row>98</xdr:row>
      <xdr:rowOff>123227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22700"/>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120600</xdr:rowOff>
    </xdr:from>
    <xdr:to>
      <xdr:col>45</xdr:col>
      <xdr:colOff>177800</xdr:colOff>
      <xdr:row>98</xdr:row>
      <xdr:rowOff>132257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22700"/>
          <a:ext cx="8890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106046</xdr:rowOff>
    </xdr:from>
    <xdr:to>
      <xdr:col>41</xdr:col>
      <xdr:colOff>50800</xdr:colOff>
      <xdr:row>98</xdr:row>
      <xdr:rowOff>132257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08146"/>
          <a:ext cx="889000" cy="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72617</xdr:rowOff>
    </xdr:from>
    <xdr:to>
      <xdr:col>55</xdr:col>
      <xdr:colOff>50800</xdr:colOff>
      <xdr:row>99</xdr:row>
      <xdr:rowOff>2767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158994</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72427</xdr:rowOff>
    </xdr:from>
    <xdr:to>
      <xdr:col>50</xdr:col>
      <xdr:colOff>165100</xdr:colOff>
      <xdr:row>99</xdr:row>
      <xdr:rowOff>2577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165154</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04428" y="1696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69800</xdr:rowOff>
    </xdr:from>
    <xdr:to>
      <xdr:col>46</xdr:col>
      <xdr:colOff>38100</xdr:colOff>
      <xdr:row>98</xdr:row>
      <xdr:rowOff>171400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162527</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69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81457</xdr:rowOff>
    </xdr:from>
    <xdr:to>
      <xdr:col>41</xdr:col>
      <xdr:colOff>101600</xdr:colOff>
      <xdr:row>99</xdr:row>
      <xdr:rowOff>11607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2734</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69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55246</xdr:rowOff>
    </xdr:from>
    <xdr:to>
      <xdr:col>36</xdr:col>
      <xdr:colOff>165100</xdr:colOff>
      <xdr:row>98</xdr:row>
      <xdr:rowOff>156846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147973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33896</xdr:rowOff>
    </xdr:from>
    <xdr:to>
      <xdr:col>85</xdr:col>
      <xdr:colOff>127000</xdr:colOff>
      <xdr:row>39</xdr:row>
      <xdr:rowOff>40932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20446"/>
          <a:ext cx="8382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14757</xdr:rowOff>
    </xdr:from>
    <xdr:to>
      <xdr:col>81</xdr:col>
      <xdr:colOff>50800</xdr:colOff>
      <xdr:row>39</xdr:row>
      <xdr:rowOff>33896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01307"/>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138519</xdr:rowOff>
    </xdr:from>
    <xdr:to>
      <xdr:col>76</xdr:col>
      <xdr:colOff>114300</xdr:colOff>
      <xdr:row>39</xdr:row>
      <xdr:rowOff>14757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3619"/>
          <a:ext cx="8890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86284</xdr:rowOff>
    </xdr:from>
    <xdr:to>
      <xdr:col>71</xdr:col>
      <xdr:colOff>177800</xdr:colOff>
      <xdr:row>38</xdr:row>
      <xdr:rowOff>138519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01384"/>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161582</xdr:rowOff>
    </xdr:from>
    <xdr:to>
      <xdr:col>85</xdr:col>
      <xdr:colOff>177800</xdr:colOff>
      <xdr:row>39</xdr:row>
      <xdr:rowOff>91732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76509</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154546</xdr:rowOff>
    </xdr:from>
    <xdr:to>
      <xdr:col>81</xdr:col>
      <xdr:colOff>101600</xdr:colOff>
      <xdr:row>39</xdr:row>
      <xdr:rowOff>84696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75823</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135407</xdr:rowOff>
    </xdr:from>
    <xdr:to>
      <xdr:col>76</xdr:col>
      <xdr:colOff>165100</xdr:colOff>
      <xdr:row>39</xdr:row>
      <xdr:rowOff>65557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56684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87719</xdr:rowOff>
    </xdr:from>
    <xdr:to>
      <xdr:col>72</xdr:col>
      <xdr:colOff>38100</xdr:colOff>
      <xdr:row>39</xdr:row>
      <xdr:rowOff>17869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8996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35484</xdr:rowOff>
    </xdr:from>
    <xdr:to>
      <xdr:col>67</xdr:col>
      <xdr:colOff>101600</xdr:colOff>
      <xdr:row>38</xdr:row>
      <xdr:rowOff>137084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128211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6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116832</xdr:rowOff>
    </xdr:from>
    <xdr:to>
      <xdr:col>85</xdr:col>
      <xdr:colOff>127000</xdr:colOff>
      <xdr:row>77</xdr:row>
      <xdr:rowOff>127219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18482"/>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127219</xdr:rowOff>
    </xdr:from>
    <xdr:to>
      <xdr:col>81</xdr:col>
      <xdr:colOff>50800</xdr:colOff>
      <xdr:row>77</xdr:row>
      <xdr:rowOff>142633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8869"/>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142633</xdr:rowOff>
    </xdr:from>
    <xdr:to>
      <xdr:col>76</xdr:col>
      <xdr:colOff>114300</xdr:colOff>
      <xdr:row>77</xdr:row>
      <xdr:rowOff>153096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44283"/>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153096</xdr:rowOff>
    </xdr:from>
    <xdr:to>
      <xdr:col>71</xdr:col>
      <xdr:colOff>177800</xdr:colOff>
      <xdr:row>78</xdr:row>
      <xdr:rowOff>8624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54746"/>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66032</xdr:rowOff>
    </xdr:from>
    <xdr:to>
      <xdr:col>85</xdr:col>
      <xdr:colOff>177800</xdr:colOff>
      <xdr:row>77</xdr:row>
      <xdr:rowOff>167632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44459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76419</xdr:rowOff>
    </xdr:from>
    <xdr:to>
      <xdr:col>81</xdr:col>
      <xdr:colOff>101600</xdr:colOff>
      <xdr:row>78</xdr:row>
      <xdr:rowOff>6569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169146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91833</xdr:rowOff>
    </xdr:from>
    <xdr:to>
      <xdr:col>76</xdr:col>
      <xdr:colOff>165100</xdr:colOff>
      <xdr:row>78</xdr:row>
      <xdr:rowOff>21983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13110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102296</xdr:rowOff>
    </xdr:from>
    <xdr:to>
      <xdr:col>72</xdr:col>
      <xdr:colOff>38100</xdr:colOff>
      <xdr:row>78</xdr:row>
      <xdr:rowOff>32446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0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23573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9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129274</xdr:rowOff>
    </xdr:from>
    <xdr:to>
      <xdr:col>67</xdr:col>
      <xdr:colOff>101600</xdr:colOff>
      <xdr:row>78</xdr:row>
      <xdr:rowOff>59424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50551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51673</xdr:rowOff>
    </xdr:from>
    <xdr:to>
      <xdr:col>85</xdr:col>
      <xdr:colOff>127000</xdr:colOff>
      <xdr:row>99</xdr:row>
      <xdr:rowOff>69850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25223"/>
          <a:ext cx="8382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51673</xdr:rowOff>
    </xdr:from>
    <xdr:to>
      <xdr:col>81</xdr:col>
      <xdr:colOff>50800</xdr:colOff>
      <xdr:row>99</xdr:row>
      <xdr:rowOff>91492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25223"/>
          <a:ext cx="889000" cy="3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91492</xdr:rowOff>
    </xdr:from>
    <xdr:to>
      <xdr:col>76</xdr:col>
      <xdr:colOff>114300</xdr:colOff>
      <xdr:row>99</xdr:row>
      <xdr:rowOff>93435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6504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93435</xdr:rowOff>
    </xdr:from>
    <xdr:to>
      <xdr:col>71</xdr:col>
      <xdr:colOff>177800</xdr:colOff>
      <xdr:row>99</xdr:row>
      <xdr:rowOff>94672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66985"/>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19050</xdr:rowOff>
    </xdr:from>
    <xdr:to>
      <xdr:col>85</xdr:col>
      <xdr:colOff>177800</xdr:colOff>
      <xdr:row>99</xdr:row>
      <xdr:rowOff>120650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105427</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873</xdr:rowOff>
    </xdr:from>
    <xdr:to>
      <xdr:col>81</xdr:col>
      <xdr:colOff>101600</xdr:colOff>
      <xdr:row>99</xdr:row>
      <xdr:rowOff>102473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7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93600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40692</xdr:rowOff>
    </xdr:from>
    <xdr:to>
      <xdr:col>76</xdr:col>
      <xdr:colOff>165100</xdr:colOff>
      <xdr:row>99</xdr:row>
      <xdr:rowOff>142292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133419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42635</xdr:rowOff>
    </xdr:from>
    <xdr:to>
      <xdr:col>72</xdr:col>
      <xdr:colOff>38100</xdr:colOff>
      <xdr:row>99</xdr:row>
      <xdr:rowOff>144235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70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135362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1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43872</xdr:rowOff>
    </xdr:from>
    <xdr:to>
      <xdr:col>67</xdr:col>
      <xdr:colOff>101600</xdr:colOff>
      <xdr:row>99</xdr:row>
      <xdr:rowOff>145472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136599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1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26924</xdr:rowOff>
    </xdr:from>
    <xdr:to>
      <xdr:col>116</xdr:col>
      <xdr:colOff>63500</xdr:colOff>
      <xdr:row>38</xdr:row>
      <xdr:rowOff>33820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42024"/>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33820</xdr:rowOff>
    </xdr:from>
    <xdr:to>
      <xdr:col>111</xdr:col>
      <xdr:colOff>177800</xdr:colOff>
      <xdr:row>38</xdr:row>
      <xdr:rowOff>45555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548920"/>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45555</xdr:rowOff>
    </xdr:from>
    <xdr:to>
      <xdr:col>107</xdr:col>
      <xdr:colOff>50800</xdr:colOff>
      <xdr:row>38</xdr:row>
      <xdr:rowOff>107315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60655"/>
          <a:ext cx="8890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107315</xdr:rowOff>
    </xdr:from>
    <xdr:to>
      <xdr:col>102</xdr:col>
      <xdr:colOff>114300</xdr:colOff>
      <xdr:row>38</xdr:row>
      <xdr:rowOff>112802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2241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147574</xdr:rowOff>
    </xdr:from>
    <xdr:to>
      <xdr:col>116</xdr:col>
      <xdr:colOff>114300</xdr:colOff>
      <xdr:row>38</xdr:row>
      <xdr:rowOff>77724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170451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4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154470</xdr:rowOff>
    </xdr:from>
    <xdr:to>
      <xdr:col>112</xdr:col>
      <xdr:colOff>38100</xdr:colOff>
      <xdr:row>38</xdr:row>
      <xdr:rowOff>84620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75747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5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166205</xdr:rowOff>
    </xdr:from>
    <xdr:to>
      <xdr:col>107</xdr:col>
      <xdr:colOff>101600</xdr:colOff>
      <xdr:row>38</xdr:row>
      <xdr:rowOff>96355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56515</xdr:rowOff>
    </xdr:from>
    <xdr:to>
      <xdr:col>102</xdr:col>
      <xdr:colOff>165100</xdr:colOff>
      <xdr:row>38</xdr:row>
      <xdr:rowOff>158115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149242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6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62002</xdr:rowOff>
    </xdr:from>
    <xdr:to>
      <xdr:col>98</xdr:col>
      <xdr:colOff>38100</xdr:colOff>
      <xdr:row>38</xdr:row>
      <xdr:rowOff>163602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154729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6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15050</xdr:rowOff>
    </xdr:from>
    <xdr:to>
      <xdr:col>116</xdr:col>
      <xdr:colOff>63500</xdr:colOff>
      <xdr:row>76</xdr:row>
      <xdr:rowOff>30581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45250"/>
          <a:ext cx="8382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22237</xdr:rowOff>
    </xdr:from>
    <xdr:to>
      <xdr:col>111</xdr:col>
      <xdr:colOff>177800</xdr:colOff>
      <xdr:row>76</xdr:row>
      <xdr:rowOff>30581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52437"/>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22237</xdr:rowOff>
    </xdr:from>
    <xdr:to>
      <xdr:col>107</xdr:col>
      <xdr:colOff>50800</xdr:colOff>
      <xdr:row>76</xdr:row>
      <xdr:rowOff>68593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52437"/>
          <a:ext cx="889000" cy="4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68593</xdr:rowOff>
    </xdr:from>
    <xdr:to>
      <xdr:col>102</xdr:col>
      <xdr:colOff>114300</xdr:colOff>
      <xdr:row>76</xdr:row>
      <xdr:rowOff>82093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98793"/>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135699</xdr:rowOff>
    </xdr:from>
    <xdr:to>
      <xdr:col>116</xdr:col>
      <xdr:colOff>114300</xdr:colOff>
      <xdr:row>76</xdr:row>
      <xdr:rowOff>65850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9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114127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151231</xdr:rowOff>
    </xdr:from>
    <xdr:to>
      <xdr:col>112</xdr:col>
      <xdr:colOff>38100</xdr:colOff>
      <xdr:row>76</xdr:row>
      <xdr:rowOff>81381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72508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142887</xdr:rowOff>
    </xdr:from>
    <xdr:to>
      <xdr:col>107</xdr:col>
      <xdr:colOff>101600</xdr:colOff>
      <xdr:row>76</xdr:row>
      <xdr:rowOff>73037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64164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9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17793</xdr:rowOff>
    </xdr:from>
    <xdr:to>
      <xdr:col>102</xdr:col>
      <xdr:colOff>165100</xdr:colOff>
      <xdr:row>76</xdr:row>
      <xdr:rowOff>119393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110520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31293</xdr:rowOff>
    </xdr:from>
    <xdr:to>
      <xdr:col>98</xdr:col>
      <xdr:colOff>38100</xdr:colOff>
      <xdr:row>76</xdr:row>
      <xdr:rowOff>132893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124020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住民一人当たりの人件費は、</a:t>
          </a:r>
          <a:r>
            <a:rPr kumimoji="1" lang="en-US" altLang="ja-JP" sz="1300">
              <a:latin typeface="ＭＳ Ｐゴシック" panose="020B0600070205080204" pitchFamily="50" charset="-128"/>
              <a:ea typeface="ＭＳ Ｐゴシック" panose="020B0600070205080204" pitchFamily="50" charset="-128"/>
            </a:rPr>
            <a:t>149,530</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3,949</a:t>
          </a:r>
          <a:r>
            <a:rPr kumimoji="1" lang="ja-JP" altLang="en-US" sz="1300">
              <a:latin typeface="ＭＳ Ｐゴシック" panose="020B0600070205080204" pitchFamily="50" charset="-128"/>
              <a:ea typeface="ＭＳ Ｐゴシック" panose="020B0600070205080204" pitchFamily="50" charset="-128"/>
            </a:rPr>
            <a:t>円増となりました。これは、昇給に伴う基本給等の増加や会計年度任用職員の報酬及び期末手当が増加したことによるものである。引き続き職員の適正配置や給与制度の見直し等による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住民一人当たりの公債費は、</a:t>
          </a:r>
          <a:r>
            <a:rPr kumimoji="1" lang="en-US" altLang="ja-JP" sz="1300">
              <a:latin typeface="ＭＳ Ｐゴシック" panose="020B0600070205080204" pitchFamily="50" charset="-128"/>
              <a:ea typeface="ＭＳ Ｐゴシック" panose="020B0600070205080204" pitchFamily="50" charset="-128"/>
            </a:rPr>
            <a:t>71,002</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2,726</a:t>
          </a:r>
          <a:r>
            <a:rPr kumimoji="1" lang="ja-JP" altLang="en-US" sz="1300">
              <a:latin typeface="ＭＳ Ｐゴシック" panose="020B0600070205080204" pitchFamily="50" charset="-128"/>
              <a:ea typeface="ＭＳ Ｐゴシック" panose="020B0600070205080204" pitchFamily="50" charset="-128"/>
            </a:rPr>
            <a:t>円増となりました。令和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年度に公債費のピークを迎えたためである。引き続き効果的かつ効率的な町債の発行に努めていく。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住民一人当たりの扶助費は、</a:t>
          </a:r>
          <a:r>
            <a:rPr kumimoji="1" lang="en-US" altLang="ja-JP" sz="1300">
              <a:latin typeface="ＭＳ Ｐゴシック" panose="020B0600070205080204" pitchFamily="50" charset="-128"/>
              <a:ea typeface="ＭＳ Ｐゴシック" panose="020B0600070205080204" pitchFamily="50" charset="-128"/>
            </a:rPr>
            <a:t>64,878</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17,550</a:t>
          </a:r>
          <a:r>
            <a:rPr kumimoji="1" lang="ja-JP" altLang="en-US" sz="1300">
              <a:latin typeface="ＭＳ Ｐゴシック" panose="020B0600070205080204" pitchFamily="50" charset="-128"/>
              <a:ea typeface="ＭＳ Ｐゴシック" panose="020B0600070205080204" pitchFamily="50" charset="-128"/>
            </a:rPr>
            <a:t>円減となりました。これは、非課税世帯等臨時特別給付金が皆減したためである。今後上昇傾向になることが予想されるため、その動向を注視する必要がある。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住民一人当たりの普通建設事業費（うち新規整備）は、</a:t>
          </a:r>
          <a:r>
            <a:rPr kumimoji="1" lang="en-US" altLang="ja-JP" sz="1300">
              <a:latin typeface="ＭＳ Ｐゴシック" panose="020B0600070205080204" pitchFamily="50" charset="-128"/>
              <a:ea typeface="ＭＳ Ｐゴシック" panose="020B0600070205080204" pitchFamily="50" charset="-128"/>
            </a:rPr>
            <a:t>30,433</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38,988</a:t>
          </a:r>
          <a:r>
            <a:rPr kumimoji="1" lang="ja-JP" altLang="en-US" sz="1300">
              <a:latin typeface="ＭＳ Ｐゴシック" panose="020B0600070205080204" pitchFamily="50" charset="-128"/>
              <a:ea typeface="ＭＳ Ｐゴシック" panose="020B0600070205080204" pitchFamily="50" charset="-128"/>
            </a:rPr>
            <a:t>円減となりました。これは、社会資本整備総合交付金事業、道路メンテナンス事業が減少したためである。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住民一人当たりの積立金は、</a:t>
          </a:r>
          <a:r>
            <a:rPr kumimoji="1" lang="en-US" altLang="ja-JP" sz="1300">
              <a:latin typeface="ＭＳ Ｐゴシック" panose="020B0600070205080204" pitchFamily="50" charset="-128"/>
              <a:ea typeface="ＭＳ Ｐゴシック" panose="020B0600070205080204" pitchFamily="50" charset="-128"/>
            </a:rPr>
            <a:t>8,889</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5,566</a:t>
          </a:r>
          <a:r>
            <a:rPr kumimoji="1" lang="ja-JP" altLang="en-US" sz="1300">
              <a:latin typeface="ＭＳ Ｐゴシック" panose="020B0600070205080204" pitchFamily="50" charset="-128"/>
              <a:ea typeface="ＭＳ Ｐゴシック" panose="020B0600070205080204" pitchFamily="50" charset="-128"/>
            </a:rPr>
            <a:t>円減となりました。これは、柑橘振興基金積立金が皆減したためである。今後も計画的な各基金への積立を行う。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8,086
8,043
88.13
5,588,960
5,231,560
264,695
3,499,725
3,746,817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142494</xdr:rowOff>
    </xdr:from>
    <xdr:to>
      <xdr:col>24</xdr:col>
      <xdr:colOff>63500</xdr:colOff>
      <xdr:row>37</xdr:row>
      <xdr:rowOff>161798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861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161798</xdr:rowOff>
    </xdr:from>
    <xdr:to>
      <xdr:col>19</xdr:col>
      <xdr:colOff>177800</xdr:colOff>
      <xdr:row>38</xdr:row>
      <xdr:rowOff>64516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05448"/>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151511</xdr:rowOff>
    </xdr:from>
    <xdr:to>
      <xdr:col>15</xdr:col>
      <xdr:colOff>50800</xdr:colOff>
      <xdr:row>38</xdr:row>
      <xdr:rowOff>64516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5161"/>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151511</xdr:rowOff>
    </xdr:from>
    <xdr:to>
      <xdr:col>10</xdr:col>
      <xdr:colOff>114300</xdr:colOff>
      <xdr:row>38</xdr:row>
      <xdr:rowOff>47625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516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91694</xdr:rowOff>
    </xdr:from>
    <xdr:to>
      <xdr:col>24</xdr:col>
      <xdr:colOff>114300</xdr:colOff>
      <xdr:row>38</xdr:row>
      <xdr:rowOff>21844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70121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110998</xdr:rowOff>
    </xdr:from>
    <xdr:to>
      <xdr:col>20</xdr:col>
      <xdr:colOff>38100</xdr:colOff>
      <xdr:row>38</xdr:row>
      <xdr:rowOff>41148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32275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13716</xdr:rowOff>
    </xdr:from>
    <xdr:to>
      <xdr:col>15</xdr:col>
      <xdr:colOff>101600</xdr:colOff>
      <xdr:row>38</xdr:row>
      <xdr:rowOff>115316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106443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100711</xdr:rowOff>
    </xdr:from>
    <xdr:to>
      <xdr:col>10</xdr:col>
      <xdr:colOff>165100</xdr:colOff>
      <xdr:row>38</xdr:row>
      <xdr:rowOff>30861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21988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168275</xdr:rowOff>
    </xdr:from>
    <xdr:to>
      <xdr:col>6</xdr:col>
      <xdr:colOff>38100</xdr:colOff>
      <xdr:row>38</xdr:row>
      <xdr:rowOff>98425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89552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114801</xdr:rowOff>
    </xdr:from>
    <xdr:to>
      <xdr:col>24</xdr:col>
      <xdr:colOff>63500</xdr:colOff>
      <xdr:row>58</xdr:row>
      <xdr:rowOff>117038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8901"/>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141043</xdr:rowOff>
    </xdr:from>
    <xdr:to>
      <xdr:col>19</xdr:col>
      <xdr:colOff>177800</xdr:colOff>
      <xdr:row>58</xdr:row>
      <xdr:rowOff>114801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3693"/>
          <a:ext cx="889000" cy="1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141043</xdr:rowOff>
    </xdr:from>
    <xdr:to>
      <xdr:col>15</xdr:col>
      <xdr:colOff>50800</xdr:colOff>
      <xdr:row>58</xdr:row>
      <xdr:rowOff>145772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3693"/>
          <a:ext cx="889000" cy="17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145772</xdr:rowOff>
    </xdr:from>
    <xdr:to>
      <xdr:col>10</xdr:col>
      <xdr:colOff>114300</xdr:colOff>
      <xdr:row>58</xdr:row>
      <xdr:rowOff>147059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9872"/>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66238</xdr:rowOff>
    </xdr:from>
    <xdr:to>
      <xdr:col>24</xdr:col>
      <xdr:colOff>114300</xdr:colOff>
      <xdr:row>58</xdr:row>
      <xdr:rowOff>167838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152615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64001</xdr:rowOff>
    </xdr:from>
    <xdr:to>
      <xdr:col>20</xdr:col>
      <xdr:colOff>38100</xdr:colOff>
      <xdr:row>58</xdr:row>
      <xdr:rowOff>165601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156728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90243</xdr:rowOff>
    </xdr:from>
    <xdr:to>
      <xdr:col>15</xdr:col>
      <xdr:colOff>101600</xdr:colOff>
      <xdr:row>58</xdr:row>
      <xdr:rowOff>20393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5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94972</xdr:rowOff>
    </xdr:from>
    <xdr:to>
      <xdr:col>10</xdr:col>
      <xdr:colOff>165100</xdr:colOff>
      <xdr:row>59</xdr:row>
      <xdr:rowOff>25122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16249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96259</xdr:rowOff>
    </xdr:from>
    <xdr:to>
      <xdr:col>6</xdr:col>
      <xdr:colOff>38100</xdr:colOff>
      <xdr:row>59</xdr:row>
      <xdr:rowOff>26409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17536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138187</xdr:rowOff>
    </xdr:from>
    <xdr:to>
      <xdr:col>24</xdr:col>
      <xdr:colOff>63500</xdr:colOff>
      <xdr:row>76</xdr:row>
      <xdr:rowOff>6907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96937"/>
          <a:ext cx="8382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138187</xdr:rowOff>
    </xdr:from>
    <xdr:to>
      <xdr:col>19</xdr:col>
      <xdr:colOff>177800</xdr:colOff>
      <xdr:row>76</xdr:row>
      <xdr:rowOff>106959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6937"/>
          <a:ext cx="889000" cy="14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106959</xdr:rowOff>
    </xdr:from>
    <xdr:to>
      <xdr:col>15</xdr:col>
      <xdr:colOff>50800</xdr:colOff>
      <xdr:row>76</xdr:row>
      <xdr:rowOff>143993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715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143993</xdr:rowOff>
    </xdr:from>
    <xdr:to>
      <xdr:col>10</xdr:col>
      <xdr:colOff>114300</xdr:colOff>
      <xdr:row>77</xdr:row>
      <xdr:rowOff>670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74193"/>
          <a:ext cx="889000" cy="2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127557</xdr:rowOff>
    </xdr:from>
    <xdr:to>
      <xdr:col>24</xdr:col>
      <xdr:colOff>114300</xdr:colOff>
      <xdr:row>76</xdr:row>
      <xdr:rowOff>57707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105984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87387</xdr:rowOff>
    </xdr:from>
    <xdr:to>
      <xdr:col>20</xdr:col>
      <xdr:colOff>38100</xdr:colOff>
      <xdr:row>76</xdr:row>
      <xdr:rowOff>17537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3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56159</xdr:rowOff>
    </xdr:from>
    <xdr:to>
      <xdr:col>15</xdr:col>
      <xdr:colOff>101600</xdr:colOff>
      <xdr:row>76</xdr:row>
      <xdr:rowOff>157759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148886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93193</xdr:rowOff>
    </xdr:from>
    <xdr:to>
      <xdr:col>10</xdr:col>
      <xdr:colOff>165100</xdr:colOff>
      <xdr:row>77</xdr:row>
      <xdr:rowOff>23343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14470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1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121320</xdr:rowOff>
    </xdr:from>
    <xdr:to>
      <xdr:col>6</xdr:col>
      <xdr:colOff>38100</xdr:colOff>
      <xdr:row>77</xdr:row>
      <xdr:rowOff>51470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42597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152589</xdr:rowOff>
    </xdr:from>
    <xdr:to>
      <xdr:col>24</xdr:col>
      <xdr:colOff>63500</xdr:colOff>
      <xdr:row>96</xdr:row>
      <xdr:rowOff>156594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11789"/>
          <a:ext cx="8382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152589</xdr:rowOff>
    </xdr:from>
    <xdr:to>
      <xdr:col>19</xdr:col>
      <xdr:colOff>177800</xdr:colOff>
      <xdr:row>97</xdr:row>
      <xdr:rowOff>12877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11789"/>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12877</xdr:rowOff>
    </xdr:from>
    <xdr:to>
      <xdr:col>15</xdr:col>
      <xdr:colOff>50800</xdr:colOff>
      <xdr:row>97</xdr:row>
      <xdr:rowOff>50166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43527"/>
          <a:ext cx="889000" cy="3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50166</xdr:rowOff>
    </xdr:from>
    <xdr:to>
      <xdr:col>10</xdr:col>
      <xdr:colOff>114300</xdr:colOff>
      <xdr:row>97</xdr:row>
      <xdr:rowOff>55983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80816"/>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105794</xdr:rowOff>
    </xdr:from>
    <xdr:to>
      <xdr:col>24</xdr:col>
      <xdr:colOff>114300</xdr:colOff>
      <xdr:row>97</xdr:row>
      <xdr:rowOff>35944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84221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101789</xdr:rowOff>
    </xdr:from>
    <xdr:to>
      <xdr:col>20</xdr:col>
      <xdr:colOff>38100</xdr:colOff>
      <xdr:row>97</xdr:row>
      <xdr:rowOff>31939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23066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133527</xdr:rowOff>
    </xdr:from>
    <xdr:to>
      <xdr:col>15</xdr:col>
      <xdr:colOff>101600</xdr:colOff>
      <xdr:row>97</xdr:row>
      <xdr:rowOff>63677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54804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170816</xdr:rowOff>
    </xdr:from>
    <xdr:to>
      <xdr:col>10</xdr:col>
      <xdr:colOff>165100</xdr:colOff>
      <xdr:row>97</xdr:row>
      <xdr:rowOff>100966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92093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5183</xdr:rowOff>
    </xdr:from>
    <xdr:to>
      <xdr:col>6</xdr:col>
      <xdr:colOff>38100</xdr:colOff>
      <xdr:row>97</xdr:row>
      <xdr:rowOff>106783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97910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128339</xdr:rowOff>
    </xdr:from>
    <xdr:to>
      <xdr:col>55</xdr:col>
      <xdr:colOff>0</xdr:colOff>
      <xdr:row>58</xdr:row>
      <xdr:rowOff>142149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72439"/>
          <a:ext cx="8382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128339</xdr:rowOff>
    </xdr:from>
    <xdr:to>
      <xdr:col>50</xdr:col>
      <xdr:colOff>114300</xdr:colOff>
      <xdr:row>58</xdr:row>
      <xdr:rowOff>137150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72439"/>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137150</xdr:rowOff>
    </xdr:from>
    <xdr:to>
      <xdr:col>45</xdr:col>
      <xdr:colOff>177800</xdr:colOff>
      <xdr:row>58</xdr:row>
      <xdr:rowOff>162893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81250"/>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162893</xdr:rowOff>
    </xdr:from>
    <xdr:to>
      <xdr:col>41</xdr:col>
      <xdr:colOff>50800</xdr:colOff>
      <xdr:row>59</xdr:row>
      <xdr:rowOff>1590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06993"/>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91349</xdr:rowOff>
    </xdr:from>
    <xdr:to>
      <xdr:col>55</xdr:col>
      <xdr:colOff>50800</xdr:colOff>
      <xdr:row>59</xdr:row>
      <xdr:rowOff>21499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6276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77539</xdr:rowOff>
    </xdr:from>
    <xdr:to>
      <xdr:col>50</xdr:col>
      <xdr:colOff>165100</xdr:colOff>
      <xdr:row>59</xdr:row>
      <xdr:rowOff>7689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170266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86350</xdr:rowOff>
    </xdr:from>
    <xdr:to>
      <xdr:col>46</xdr:col>
      <xdr:colOff>38100</xdr:colOff>
      <xdr:row>59</xdr:row>
      <xdr:rowOff>16500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7627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112093</xdr:rowOff>
    </xdr:from>
    <xdr:to>
      <xdr:col>41</xdr:col>
      <xdr:colOff>101600</xdr:colOff>
      <xdr:row>59</xdr:row>
      <xdr:rowOff>42243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5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33370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4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122240</xdr:rowOff>
    </xdr:from>
    <xdr:to>
      <xdr:col>36</xdr:col>
      <xdr:colOff>165100</xdr:colOff>
      <xdr:row>59</xdr:row>
      <xdr:rowOff>52390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43517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164888</xdr:rowOff>
    </xdr:from>
    <xdr:to>
      <xdr:col>55</xdr:col>
      <xdr:colOff>0</xdr:colOff>
      <xdr:row>78</xdr:row>
      <xdr:rowOff>41484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66538"/>
          <a:ext cx="838200" cy="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171270</xdr:rowOff>
    </xdr:from>
    <xdr:to>
      <xdr:col>50</xdr:col>
      <xdr:colOff>114300</xdr:colOff>
      <xdr:row>78</xdr:row>
      <xdr:rowOff>41484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72920"/>
          <a:ext cx="889000" cy="4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171270</xdr:rowOff>
    </xdr:from>
    <xdr:to>
      <xdr:col>45</xdr:col>
      <xdr:colOff>177800</xdr:colOff>
      <xdr:row>78</xdr:row>
      <xdr:rowOff>33826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72920"/>
          <a:ext cx="889000" cy="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33826</xdr:rowOff>
    </xdr:from>
    <xdr:to>
      <xdr:col>41</xdr:col>
      <xdr:colOff>50800</xdr:colOff>
      <xdr:row>78</xdr:row>
      <xdr:rowOff>117393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06926"/>
          <a:ext cx="889000" cy="8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114088</xdr:rowOff>
    </xdr:from>
    <xdr:to>
      <xdr:col>55</xdr:col>
      <xdr:colOff>50800</xdr:colOff>
      <xdr:row>78</xdr:row>
      <xdr:rowOff>44238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29015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162134</xdr:rowOff>
    </xdr:from>
    <xdr:to>
      <xdr:col>50</xdr:col>
      <xdr:colOff>165100</xdr:colOff>
      <xdr:row>78</xdr:row>
      <xdr:rowOff>92284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83411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120470</xdr:rowOff>
    </xdr:from>
    <xdr:to>
      <xdr:col>46</xdr:col>
      <xdr:colOff>38100</xdr:colOff>
      <xdr:row>78</xdr:row>
      <xdr:rowOff>50620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41747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154476</xdr:rowOff>
    </xdr:from>
    <xdr:to>
      <xdr:col>41</xdr:col>
      <xdr:colOff>101600</xdr:colOff>
      <xdr:row>78</xdr:row>
      <xdr:rowOff>84626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75753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66593</xdr:rowOff>
    </xdr:from>
    <xdr:to>
      <xdr:col>36</xdr:col>
      <xdr:colOff>165100</xdr:colOff>
      <xdr:row>78</xdr:row>
      <xdr:rowOff>168193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159320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11981</xdr:rowOff>
    </xdr:from>
    <xdr:to>
      <xdr:col>55</xdr:col>
      <xdr:colOff>0</xdr:colOff>
      <xdr:row>99</xdr:row>
      <xdr:rowOff>46317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14081"/>
          <a:ext cx="838200" cy="20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164717</xdr:rowOff>
    </xdr:from>
    <xdr:to>
      <xdr:col>50</xdr:col>
      <xdr:colOff>114300</xdr:colOff>
      <xdr:row>98</xdr:row>
      <xdr:rowOff>11981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95367"/>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164717</xdr:rowOff>
    </xdr:from>
    <xdr:to>
      <xdr:col>45</xdr:col>
      <xdr:colOff>177800</xdr:colOff>
      <xdr:row>98</xdr:row>
      <xdr:rowOff>124811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95367"/>
          <a:ext cx="889000" cy="1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108564</xdr:rowOff>
    </xdr:from>
    <xdr:to>
      <xdr:col>41</xdr:col>
      <xdr:colOff>50800</xdr:colOff>
      <xdr:row>98</xdr:row>
      <xdr:rowOff>124811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910664"/>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166967</xdr:rowOff>
    </xdr:from>
    <xdr:to>
      <xdr:col>55</xdr:col>
      <xdr:colOff>50800</xdr:colOff>
      <xdr:row>99</xdr:row>
      <xdr:rowOff>97117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9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81894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8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132631</xdr:rowOff>
    </xdr:from>
    <xdr:to>
      <xdr:col>50</xdr:col>
      <xdr:colOff>165100</xdr:colOff>
      <xdr:row>98</xdr:row>
      <xdr:rowOff>62781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53908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5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113917</xdr:rowOff>
    </xdr:from>
    <xdr:to>
      <xdr:col>46</xdr:col>
      <xdr:colOff>38100</xdr:colOff>
      <xdr:row>98</xdr:row>
      <xdr:rowOff>44067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35194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3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74011</xdr:rowOff>
    </xdr:from>
    <xdr:to>
      <xdr:col>41</xdr:col>
      <xdr:colOff>101600</xdr:colOff>
      <xdr:row>99</xdr:row>
      <xdr:rowOff>4161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166738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57764</xdr:rowOff>
    </xdr:from>
    <xdr:to>
      <xdr:col>36</xdr:col>
      <xdr:colOff>165100</xdr:colOff>
      <xdr:row>98</xdr:row>
      <xdr:rowOff>159364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5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150491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5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139945</xdr:rowOff>
    </xdr:from>
    <xdr:to>
      <xdr:col>85</xdr:col>
      <xdr:colOff>127000</xdr:colOff>
      <xdr:row>38</xdr:row>
      <xdr:rowOff>102683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83595"/>
          <a:ext cx="838200" cy="1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139945</xdr:rowOff>
    </xdr:from>
    <xdr:to>
      <xdr:col>81</xdr:col>
      <xdr:colOff>50800</xdr:colOff>
      <xdr:row>38</xdr:row>
      <xdr:rowOff>104969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83595"/>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80982</xdr:rowOff>
    </xdr:from>
    <xdr:to>
      <xdr:col>76</xdr:col>
      <xdr:colOff>114300</xdr:colOff>
      <xdr:row>38</xdr:row>
      <xdr:rowOff>104969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24632"/>
          <a:ext cx="889000" cy="19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80982</xdr:rowOff>
    </xdr:from>
    <xdr:to>
      <xdr:col>71</xdr:col>
      <xdr:colOff>177800</xdr:colOff>
      <xdr:row>38</xdr:row>
      <xdr:rowOff>12337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24632"/>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51883</xdr:rowOff>
    </xdr:from>
    <xdr:to>
      <xdr:col>85</xdr:col>
      <xdr:colOff>177800</xdr:colOff>
      <xdr:row>38</xdr:row>
      <xdr:rowOff>153483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30310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89145</xdr:rowOff>
    </xdr:from>
    <xdr:to>
      <xdr:col>81</xdr:col>
      <xdr:colOff>101600</xdr:colOff>
      <xdr:row>38</xdr:row>
      <xdr:rowOff>19295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2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54169</xdr:rowOff>
    </xdr:from>
    <xdr:to>
      <xdr:col>76</xdr:col>
      <xdr:colOff>165100</xdr:colOff>
      <xdr:row>38</xdr:row>
      <xdr:rowOff>155769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146896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6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30182</xdr:rowOff>
    </xdr:from>
    <xdr:to>
      <xdr:col>72</xdr:col>
      <xdr:colOff>38100</xdr:colOff>
      <xdr:row>37</xdr:row>
      <xdr:rowOff>131782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122909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132987</xdr:rowOff>
    </xdr:from>
    <xdr:to>
      <xdr:col>67</xdr:col>
      <xdr:colOff>101600</xdr:colOff>
      <xdr:row>38</xdr:row>
      <xdr:rowOff>63137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54264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115890</xdr:rowOff>
    </xdr:from>
    <xdr:to>
      <xdr:col>85</xdr:col>
      <xdr:colOff>127000</xdr:colOff>
      <xdr:row>58</xdr:row>
      <xdr:rowOff>129687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59990"/>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104567</xdr:rowOff>
    </xdr:from>
    <xdr:to>
      <xdr:col>81</xdr:col>
      <xdr:colOff>50800</xdr:colOff>
      <xdr:row>58</xdr:row>
      <xdr:rowOff>129687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048667"/>
          <a:ext cx="8890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88154</xdr:rowOff>
    </xdr:from>
    <xdr:to>
      <xdr:col>76</xdr:col>
      <xdr:colOff>114300</xdr:colOff>
      <xdr:row>58</xdr:row>
      <xdr:rowOff>104567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1003225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88154</xdr:rowOff>
    </xdr:from>
    <xdr:to>
      <xdr:col>71</xdr:col>
      <xdr:colOff>177800</xdr:colOff>
      <xdr:row>58</xdr:row>
      <xdr:rowOff>135859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32254"/>
          <a:ext cx="889000" cy="4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65090</xdr:rowOff>
    </xdr:from>
    <xdr:to>
      <xdr:col>85</xdr:col>
      <xdr:colOff>177800</xdr:colOff>
      <xdr:row>58</xdr:row>
      <xdr:rowOff>166690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151467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2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78887</xdr:rowOff>
    </xdr:from>
    <xdr:to>
      <xdr:col>81</xdr:col>
      <xdr:colOff>101600</xdr:colOff>
      <xdr:row>59</xdr:row>
      <xdr:rowOff>9037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0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53767</xdr:rowOff>
    </xdr:from>
    <xdr:to>
      <xdr:col>76</xdr:col>
      <xdr:colOff>165100</xdr:colOff>
      <xdr:row>58</xdr:row>
      <xdr:rowOff>155367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9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146494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37354</xdr:rowOff>
    </xdr:from>
    <xdr:to>
      <xdr:col>72</xdr:col>
      <xdr:colOff>38100</xdr:colOff>
      <xdr:row>58</xdr:row>
      <xdr:rowOff>138954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130081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85059</xdr:rowOff>
    </xdr:from>
    <xdr:to>
      <xdr:col>67</xdr:col>
      <xdr:colOff>101600</xdr:colOff>
      <xdr:row>59</xdr:row>
      <xdr:rowOff>15209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6336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2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33896</xdr:rowOff>
    </xdr:from>
    <xdr:to>
      <xdr:col>85</xdr:col>
      <xdr:colOff>127000</xdr:colOff>
      <xdr:row>79</xdr:row>
      <xdr:rowOff>40932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78446"/>
          <a:ext cx="8382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14757</xdr:rowOff>
    </xdr:from>
    <xdr:to>
      <xdr:col>81</xdr:col>
      <xdr:colOff>50800</xdr:colOff>
      <xdr:row>79</xdr:row>
      <xdr:rowOff>33896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59307"/>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138506</xdr:rowOff>
    </xdr:from>
    <xdr:to>
      <xdr:col>76</xdr:col>
      <xdr:colOff>114300</xdr:colOff>
      <xdr:row>79</xdr:row>
      <xdr:rowOff>14757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11606"/>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86283</xdr:rowOff>
    </xdr:from>
    <xdr:to>
      <xdr:col>71</xdr:col>
      <xdr:colOff>177800</xdr:colOff>
      <xdr:row>78</xdr:row>
      <xdr:rowOff>138506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59383"/>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161582</xdr:rowOff>
    </xdr:from>
    <xdr:to>
      <xdr:col>85</xdr:col>
      <xdr:colOff>177800</xdr:colOff>
      <xdr:row>79</xdr:row>
      <xdr:rowOff>91732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76509</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9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154546</xdr:rowOff>
    </xdr:from>
    <xdr:to>
      <xdr:col>81</xdr:col>
      <xdr:colOff>101600</xdr:colOff>
      <xdr:row>79</xdr:row>
      <xdr:rowOff>84696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75823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135407</xdr:rowOff>
    </xdr:from>
    <xdr:to>
      <xdr:col>76</xdr:col>
      <xdr:colOff>165100</xdr:colOff>
      <xdr:row>79</xdr:row>
      <xdr:rowOff>65557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56684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87706</xdr:rowOff>
    </xdr:from>
    <xdr:to>
      <xdr:col>72</xdr:col>
      <xdr:colOff>38100</xdr:colOff>
      <xdr:row>79</xdr:row>
      <xdr:rowOff>17856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8983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35483</xdr:rowOff>
    </xdr:from>
    <xdr:to>
      <xdr:col>67</xdr:col>
      <xdr:colOff>101600</xdr:colOff>
      <xdr:row>78</xdr:row>
      <xdr:rowOff>137083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128210</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5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116832</xdr:rowOff>
    </xdr:from>
    <xdr:to>
      <xdr:col>85</xdr:col>
      <xdr:colOff>127000</xdr:colOff>
      <xdr:row>97</xdr:row>
      <xdr:rowOff>127219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47482"/>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127219</xdr:rowOff>
    </xdr:from>
    <xdr:to>
      <xdr:col>81</xdr:col>
      <xdr:colOff>50800</xdr:colOff>
      <xdr:row>97</xdr:row>
      <xdr:rowOff>142633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57869"/>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142633</xdr:rowOff>
    </xdr:from>
    <xdr:to>
      <xdr:col>76</xdr:col>
      <xdr:colOff>114300</xdr:colOff>
      <xdr:row>97</xdr:row>
      <xdr:rowOff>153096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73283"/>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153096</xdr:rowOff>
    </xdr:from>
    <xdr:to>
      <xdr:col>71</xdr:col>
      <xdr:colOff>177800</xdr:colOff>
      <xdr:row>98</xdr:row>
      <xdr:rowOff>8624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83746"/>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66032</xdr:rowOff>
    </xdr:from>
    <xdr:to>
      <xdr:col>85</xdr:col>
      <xdr:colOff>177800</xdr:colOff>
      <xdr:row>97</xdr:row>
      <xdr:rowOff>167632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44459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76419</xdr:rowOff>
    </xdr:from>
    <xdr:to>
      <xdr:col>81</xdr:col>
      <xdr:colOff>101600</xdr:colOff>
      <xdr:row>98</xdr:row>
      <xdr:rowOff>6569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169146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91833</xdr:rowOff>
    </xdr:from>
    <xdr:to>
      <xdr:col>76</xdr:col>
      <xdr:colOff>165100</xdr:colOff>
      <xdr:row>98</xdr:row>
      <xdr:rowOff>21983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102296</xdr:rowOff>
    </xdr:from>
    <xdr:to>
      <xdr:col>72</xdr:col>
      <xdr:colOff>38100</xdr:colOff>
      <xdr:row>98</xdr:row>
      <xdr:rowOff>32446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23573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129274</xdr:rowOff>
    </xdr:from>
    <xdr:to>
      <xdr:col>67</xdr:col>
      <xdr:colOff>101600</xdr:colOff>
      <xdr:row>98</xdr:row>
      <xdr:rowOff>59424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50551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住民一人当たりの民生費は、</a:t>
          </a:r>
          <a:r>
            <a:rPr kumimoji="1" lang="en-US" altLang="ja-JP" sz="1300">
              <a:latin typeface="ＭＳ Ｐゴシック" panose="020B0600070205080204" pitchFamily="50" charset="-128"/>
              <a:ea typeface="ＭＳ Ｐゴシック" panose="020B0600070205080204" pitchFamily="50" charset="-128"/>
            </a:rPr>
            <a:t>204,045</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8,786</a:t>
          </a:r>
          <a:r>
            <a:rPr kumimoji="1" lang="ja-JP" altLang="en-US" sz="1300">
              <a:latin typeface="ＭＳ Ｐゴシック" panose="020B0600070205080204" pitchFamily="50" charset="-128"/>
              <a:ea typeface="ＭＳ Ｐゴシック" panose="020B0600070205080204" pitchFamily="50" charset="-128"/>
            </a:rPr>
            <a:t>円減となりました。これは、非課税世帯等臨時特別給付金事業が減少したためである。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住民一人当たりの商工費は、</a:t>
          </a:r>
          <a:r>
            <a:rPr kumimoji="1" lang="en-US" altLang="ja-JP" sz="1300">
              <a:latin typeface="ＭＳ Ｐゴシック" panose="020B0600070205080204" pitchFamily="50" charset="-128"/>
              <a:ea typeface="ＭＳ Ｐゴシック" panose="020B0600070205080204" pitchFamily="50" charset="-128"/>
            </a:rPr>
            <a:t>31,991</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10,509</a:t>
          </a:r>
          <a:r>
            <a:rPr kumimoji="1" lang="ja-JP" altLang="en-US" sz="1300">
              <a:latin typeface="ＭＳ Ｐゴシック" panose="020B0600070205080204" pitchFamily="50" charset="-128"/>
              <a:ea typeface="ＭＳ Ｐゴシック" panose="020B0600070205080204" pitchFamily="50" charset="-128"/>
            </a:rPr>
            <a:t>円増となりました。これは、商品券発行事業補助金、商工業地域総合振興事業費補助金が増加したためである。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住民一人当たりの土木費は、</a:t>
          </a:r>
          <a:r>
            <a:rPr kumimoji="1" lang="en-US" altLang="ja-JP" sz="1300">
              <a:latin typeface="ＭＳ Ｐゴシック" panose="020B0600070205080204" pitchFamily="50" charset="-128"/>
              <a:ea typeface="ＭＳ Ｐゴシック" panose="020B0600070205080204" pitchFamily="50" charset="-128"/>
            </a:rPr>
            <a:t>49,755</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27,006</a:t>
          </a:r>
          <a:r>
            <a:rPr kumimoji="1" lang="ja-JP" altLang="en-US" sz="1300">
              <a:latin typeface="ＭＳ Ｐゴシック" panose="020B0600070205080204" pitchFamily="50" charset="-128"/>
              <a:ea typeface="ＭＳ Ｐゴシック" panose="020B0600070205080204" pitchFamily="50" charset="-128"/>
            </a:rPr>
            <a:t>円減となりました。これは、社会資本整備総合交付金事業、道路メンテナンス事業が減少したためである。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住民一人当たりの消防費は、</a:t>
          </a:r>
          <a:r>
            <a:rPr kumimoji="1" lang="en-US" altLang="ja-JP" sz="1300">
              <a:latin typeface="ＭＳ Ｐゴシック" panose="020B0600070205080204" pitchFamily="50" charset="-128"/>
              <a:ea typeface="ＭＳ Ｐゴシック" panose="020B0600070205080204" pitchFamily="50" charset="-128"/>
            </a:rPr>
            <a:t>30,267</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8,218</a:t>
          </a:r>
          <a:r>
            <a:rPr kumimoji="1" lang="ja-JP" altLang="en-US" sz="1300">
              <a:latin typeface="ＭＳ Ｐゴシック" panose="020B0600070205080204" pitchFamily="50" charset="-128"/>
              <a:ea typeface="ＭＳ Ｐゴシック" panose="020B0600070205080204" pitchFamily="50" charset="-128"/>
            </a:rPr>
            <a:t>円減となりました。これは、津波避難タワー建設事業が皆減したためである。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財政調整基金については、決算剰余金を中心に積み立てるとともに、最低水準の取り崩しに努めている。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令和４年度は、一部取り崩しを行ったものの、決算剰余金（令和３年度分）の影響により積立額が取崩額を上回ったことから、昨年度に比べ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しかし、財政調整基金の取り崩しに依存しているため、歳出抑制を図り、財政運営を改善する必要がある。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全会計を対象とした連結実質赤字比率は、算定されていない。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時点では各会計とも概ね健全な財政運営が保たれているといえるが、各特別会計において、一般会計繰入金への依存度が高くなっていることから、財源の確保を含め、引き続き、財政運営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5588960</v>
      </c>
      <c r="BO4" s="371"/>
      <c r="BP4" s="371"/>
      <c r="BQ4" s="371"/>
      <c r="BR4" s="371"/>
      <c r="BS4" s="371"/>
      <c r="BT4" s="371"/>
      <c r="BU4" s="372"/>
      <c r="BV4" s="370">
        <v>6097820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7.6</v>
      </c>
      <c r="CU4" s="377"/>
      <c r="CV4" s="377"/>
      <c r="CW4" s="377"/>
      <c r="CX4" s="377"/>
      <c r="CY4" s="377"/>
      <c r="CZ4" s="377"/>
      <c r="DA4" s="378"/>
      <c r="DB4" s="376">
        <v>11.7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5231560</v>
      </c>
      <c r="BO5" s="408"/>
      <c r="BP5" s="408"/>
      <c r="BQ5" s="408"/>
      <c r="BR5" s="408"/>
      <c r="BS5" s="408"/>
      <c r="BT5" s="408"/>
      <c r="BU5" s="409"/>
      <c r="BV5" s="407">
        <v>5604598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94.7</v>
      </c>
      <c r="CU5" s="405"/>
      <c r="CV5" s="405"/>
      <c r="CW5" s="405"/>
      <c r="CX5" s="405"/>
      <c r="CY5" s="405"/>
      <c r="CZ5" s="405"/>
      <c r="DA5" s="406"/>
      <c r="DB5" s="404">
        <v>91.5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357400</v>
      </c>
      <c r="BO6" s="408"/>
      <c r="BP6" s="408"/>
      <c r="BQ6" s="408"/>
      <c r="BR6" s="408"/>
      <c r="BS6" s="408"/>
      <c r="BT6" s="408"/>
      <c r="BU6" s="409"/>
      <c r="BV6" s="407">
        <v>493222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95.7</v>
      </c>
      <c r="CU6" s="445"/>
      <c r="CV6" s="445"/>
      <c r="CW6" s="445"/>
      <c r="CX6" s="445"/>
      <c r="CY6" s="445"/>
      <c r="CZ6" s="445"/>
      <c r="DA6" s="446"/>
      <c r="DB6" s="444">
        <v>94.1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92705</v>
      </c>
      <c r="BO7" s="408"/>
      <c r="BP7" s="408"/>
      <c r="BQ7" s="408"/>
      <c r="BR7" s="408"/>
      <c r="BS7" s="408"/>
      <c r="BT7" s="408"/>
      <c r="BU7" s="409"/>
      <c r="BV7" s="407">
        <v>70281</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3499725</v>
      </c>
      <c r="CU7" s="408"/>
      <c r="CV7" s="408"/>
      <c r="CW7" s="408"/>
      <c r="CX7" s="408"/>
      <c r="CY7" s="408"/>
      <c r="CZ7" s="408"/>
      <c r="DA7" s="409"/>
      <c r="DB7" s="407">
        <v>3623879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264695</v>
      </c>
      <c r="BO8" s="408"/>
      <c r="BP8" s="408"/>
      <c r="BQ8" s="408"/>
      <c r="BR8" s="408"/>
      <c r="BS8" s="408"/>
      <c r="BT8" s="408"/>
      <c r="BU8" s="409"/>
      <c r="BV8" s="407">
        <v>422941</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0.27</v>
      </c>
      <c r="CU8" s="448"/>
      <c r="CV8" s="448"/>
      <c r="CW8" s="448"/>
      <c r="CX8" s="448"/>
      <c r="CY8" s="448"/>
      <c r="CZ8" s="448"/>
      <c r="DA8" s="449"/>
      <c r="DB8" s="447">
        <v>0.28000000000000003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8079</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-158246</v>
      </c>
      <c r="BO9" s="408"/>
      <c r="BP9" s="408"/>
      <c r="BQ9" s="408"/>
      <c r="BR9" s="408"/>
      <c r="BS9" s="408"/>
      <c r="BT9" s="408"/>
      <c r="BU9" s="409"/>
      <c r="BV9" s="407">
        <v>182733</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12.6</v>
      </c>
      <c r="CU9" s="405"/>
      <c r="CV9" s="405"/>
      <c r="CW9" s="405"/>
      <c r="CX9" s="405"/>
      <c r="CY9" s="405"/>
      <c r="CZ9" s="405"/>
      <c r="DA9" s="406"/>
      <c r="DB9" s="404">
        <v>12.3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8741</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104</v>
      </c>
      <c r="AV10" s="440"/>
      <c r="AW10" s="440"/>
      <c r="AX10" s="440"/>
      <c r="AY10" s="441" t="s">
        <v>124</v>
      </c>
      <c r="AZ10" s="442"/>
      <c r="BA10" s="442"/>
      <c r="BB10" s="442"/>
      <c r="BC10" s="442"/>
      <c r="BD10" s="442"/>
      <c r="BE10" s="442"/>
      <c r="BF10" s="442"/>
      <c r="BG10" s="442"/>
      <c r="BH10" s="442"/>
      <c r="BI10" s="442"/>
      <c r="BJ10" s="442"/>
      <c r="BK10" s="442"/>
      <c r="BL10" s="442"/>
      <c r="BM10" s="443"/>
      <c r="BN10" s="407">
        <v>761</v>
      </c>
      <c r="BO10" s="408"/>
      <c r="BP10" s="408"/>
      <c r="BQ10" s="408"/>
      <c r="BR10" s="408"/>
      <c r="BS10" s="408"/>
      <c r="BT10" s="408"/>
      <c r="BU10" s="409"/>
      <c r="BV10" s="407">
        <v>1049</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8086</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104</v>
      </c>
      <c r="AV12" s="440"/>
      <c r="AW12" s="440"/>
      <c r="AX12" s="440"/>
      <c r="AY12" s="441" t="s">
        <v>139</v>
      </c>
      <c r="AZ12" s="442"/>
      <c r="BA12" s="442"/>
      <c r="BB12" s="442"/>
      <c r="BC12" s="442"/>
      <c r="BD12" s="442"/>
      <c r="BE12" s="442"/>
      <c r="BF12" s="442"/>
      <c r="BG12" s="442"/>
      <c r="BH12" s="442"/>
      <c r="BI12" s="442"/>
      <c r="BJ12" s="442"/>
      <c r="BK12" s="442"/>
      <c r="BL12" s="442"/>
      <c r="BM12" s="443"/>
      <c r="BN12" s="407">
        <v>50000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8043</v>
      </c>
      <c r="S13" s="492"/>
      <c r="T13" s="492"/>
      <c r="U13" s="492"/>
      <c r="V13" s="493"/>
      <c r="W13" s="423" t="s">
        <v>143</v>
      </c>
      <c r="X13" s="424"/>
      <c r="Y13" s="424"/>
      <c r="Z13" s="424"/>
      <c r="AA13" s="424"/>
      <c r="AB13" s="414"/>
      <c r="AC13" s="458">
        <v>905</v>
      </c>
      <c r="AD13" s="459"/>
      <c r="AE13" s="459"/>
      <c r="AF13" s="459"/>
      <c r="AG13" s="501"/>
      <c r="AH13" s="458">
        <v>976</v>
      </c>
      <c r="AI13" s="459"/>
      <c r="AJ13" s="459"/>
      <c r="AK13" s="459"/>
      <c r="AL13" s="460"/>
      <c r="AM13" s="436" t="s">
        <v>144</v>
      </c>
      <c r="AN13" s="437"/>
      <c r="AO13" s="437"/>
      <c r="AP13" s="437"/>
      <c r="AQ13" s="437"/>
      <c r="AR13" s="437"/>
      <c r="AS13" s="437"/>
      <c r="AT13" s="438"/>
      <c r="AU13" s="439" t="s">
        <v>129</v>
      </c>
      <c r="AV13" s="440"/>
      <c r="AW13" s="440"/>
      <c r="AX13" s="440"/>
      <c r="AY13" s="441" t="s">
        <v>145</v>
      </c>
      <c r="AZ13" s="442"/>
      <c r="BA13" s="442"/>
      <c r="BB13" s="442"/>
      <c r="BC13" s="442"/>
      <c r="BD13" s="442"/>
      <c r="BE13" s="442"/>
      <c r="BF13" s="442"/>
      <c r="BG13" s="442"/>
      <c r="BH13" s="442"/>
      <c r="BI13" s="442"/>
      <c r="BJ13" s="442"/>
      <c r="BK13" s="442"/>
      <c r="BL13" s="442"/>
      <c r="BM13" s="443"/>
      <c r="BN13" s="407">
        <v>-207485</v>
      </c>
      <c r="BO13" s="408"/>
      <c r="BP13" s="408"/>
      <c r="BQ13" s="408"/>
      <c r="BR13" s="408"/>
      <c r="BS13" s="408"/>
      <c r="BT13" s="408"/>
      <c r="BU13" s="409"/>
      <c r="BV13" s="407">
        <v>183782</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8.6999999999999993</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8237</v>
      </c>
      <c r="S14" s="492"/>
      <c r="T14" s="492"/>
      <c r="U14" s="492"/>
      <c r="V14" s="493"/>
      <c r="W14" s="397"/>
      <c r="X14" s="398"/>
      <c r="Y14" s="398"/>
      <c r="Z14" s="398"/>
      <c r="AA14" s="398"/>
      <c r="AB14" s="387"/>
      <c r="AC14" s="494">
        <v>22.5</v>
      </c>
      <c r="AD14" s="495"/>
      <c r="AE14" s="495"/>
      <c r="AF14" s="495"/>
      <c r="AG14" s="496"/>
      <c r="AH14" s="494">
        <v>23.2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133</v>
      </c>
      <c r="CU14" s="506"/>
      <c r="CV14" s="506"/>
      <c r="CW14" s="506"/>
      <c r="CX14" s="506"/>
      <c r="CY14" s="506"/>
      <c r="CZ14" s="506"/>
      <c r="DA14" s="507"/>
      <c r="DB14" s="505" t="s">
        <v>133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8193</v>
      </c>
      <c r="S15" s="492"/>
      <c r="T15" s="492"/>
      <c r="U15" s="492"/>
      <c r="V15" s="493"/>
      <c r="W15" s="423" t="s">
        <v>150</v>
      </c>
      <c r="X15" s="424"/>
      <c r="Y15" s="424"/>
      <c r="Z15" s="424"/>
      <c r="AA15" s="424"/>
      <c r="AB15" s="414"/>
      <c r="AC15" s="458">
        <v>561</v>
      </c>
      <c r="AD15" s="459"/>
      <c r="AE15" s="459"/>
      <c r="AF15" s="459"/>
      <c r="AG15" s="501"/>
      <c r="AH15" s="458">
        <v>617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892900</v>
      </c>
      <c r="BO15" s="371"/>
      <c r="BP15" s="371"/>
      <c r="BQ15" s="371"/>
      <c r="BR15" s="371"/>
      <c r="BS15" s="371"/>
      <c r="BT15" s="371"/>
      <c r="BU15" s="372"/>
      <c r="BV15" s="370">
        <v>840058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14</v>
      </c>
      <c r="AD16" s="495"/>
      <c r="AE16" s="495"/>
      <c r="AF16" s="495"/>
      <c r="AG16" s="496"/>
      <c r="AH16" s="494">
        <v>14.7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3239535</v>
      </c>
      <c r="BO16" s="408"/>
      <c r="BP16" s="408"/>
      <c r="BQ16" s="408"/>
      <c r="BR16" s="408"/>
      <c r="BS16" s="408"/>
      <c r="BT16" s="408"/>
      <c r="BU16" s="409"/>
      <c r="BV16" s="407">
        <v>3280967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2554</v>
      </c>
      <c r="AD17" s="459"/>
      <c r="AE17" s="459"/>
      <c r="AF17" s="459"/>
      <c r="AG17" s="501"/>
      <c r="AH17" s="458">
        <v>2618</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1117503</v>
      </c>
      <c r="BO17" s="408"/>
      <c r="BP17" s="408"/>
      <c r="BQ17" s="408"/>
      <c r="BR17" s="408"/>
      <c r="BS17" s="408"/>
      <c r="BT17" s="408"/>
      <c r="BU17" s="409"/>
      <c r="BV17" s="407">
        <v>1044349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88.13</v>
      </c>
      <c r="M18" s="531"/>
      <c r="N18" s="531"/>
      <c r="O18" s="531"/>
      <c r="P18" s="531"/>
      <c r="Q18" s="531"/>
      <c r="R18" s="532"/>
      <c r="S18" s="532"/>
      <c r="T18" s="532"/>
      <c r="U18" s="532"/>
      <c r="V18" s="533"/>
      <c r="W18" s="425"/>
      <c r="X18" s="426"/>
      <c r="Y18" s="426"/>
      <c r="Z18" s="426"/>
      <c r="AA18" s="426"/>
      <c r="AB18" s="417"/>
      <c r="AC18" s="534">
        <v>63.5</v>
      </c>
      <c r="AD18" s="535"/>
      <c r="AE18" s="535"/>
      <c r="AF18" s="535"/>
      <c r="AG18" s="536"/>
      <c r="AH18" s="534">
        <v>62.2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3367762</v>
      </c>
      <c r="BO18" s="408"/>
      <c r="BP18" s="408"/>
      <c r="BQ18" s="408"/>
      <c r="BR18" s="408"/>
      <c r="BS18" s="408"/>
      <c r="BT18" s="408"/>
      <c r="BU18" s="409"/>
      <c r="BV18" s="407">
        <v>3339435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92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4504972</v>
      </c>
      <c r="BO19" s="408"/>
      <c r="BP19" s="408"/>
      <c r="BQ19" s="408"/>
      <c r="BR19" s="408"/>
      <c r="BS19" s="408"/>
      <c r="BT19" s="408"/>
      <c r="BU19" s="409"/>
      <c r="BV19" s="407">
        <v>4538814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3711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3746817</v>
      </c>
      <c r="BO22" s="371"/>
      <c r="BP22" s="371"/>
      <c r="BQ22" s="371"/>
      <c r="BR22" s="371"/>
      <c r="BS22" s="371"/>
      <c r="BT22" s="371"/>
      <c r="BU22" s="372"/>
      <c r="BV22" s="370">
        <v>4209431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3517640</v>
      </c>
      <c r="BO23" s="408"/>
      <c r="BP23" s="408"/>
      <c r="BQ23" s="408"/>
      <c r="BR23" s="408"/>
      <c r="BS23" s="408"/>
      <c r="BT23" s="408"/>
      <c r="BU23" s="409"/>
      <c r="BV23" s="407">
        <v>3943345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6760</v>
      </c>
      <c r="R24" s="459"/>
      <c r="S24" s="459"/>
      <c r="T24" s="459"/>
      <c r="U24" s="459"/>
      <c r="V24" s="501"/>
      <c r="W24" s="553"/>
      <c r="X24" s="554"/>
      <c r="Y24" s="555"/>
      <c r="Z24" s="457" t="s">
        <v>175</v>
      </c>
      <c r="AA24" s="437"/>
      <c r="AB24" s="437"/>
      <c r="AC24" s="437"/>
      <c r="AD24" s="437"/>
      <c r="AE24" s="437"/>
      <c r="AF24" s="437"/>
      <c r="AG24" s="438"/>
      <c r="AH24" s="458">
        <v>104</v>
      </c>
      <c r="AI24" s="459"/>
      <c r="AJ24" s="459"/>
      <c r="AK24" s="459"/>
      <c r="AL24" s="501"/>
      <c r="AM24" s="458">
        <v>326456</v>
      </c>
      <c r="AN24" s="459"/>
      <c r="AO24" s="459"/>
      <c r="AP24" s="459"/>
      <c r="AQ24" s="459"/>
      <c r="AR24" s="501"/>
      <c r="AS24" s="458">
        <v>3139</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2069237</v>
      </c>
      <c r="BO24" s="408"/>
      <c r="BP24" s="408"/>
      <c r="BQ24" s="408"/>
      <c r="BR24" s="408"/>
      <c r="BS24" s="408"/>
      <c r="BT24" s="408"/>
      <c r="BU24" s="409"/>
      <c r="BV24" s="407">
        <v>2397786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5510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344461</v>
      </c>
      <c r="BO25" s="371"/>
      <c r="BP25" s="371"/>
      <c r="BQ25" s="371"/>
      <c r="BR25" s="371"/>
      <c r="BS25" s="371"/>
      <c r="BT25" s="371"/>
      <c r="BU25" s="372"/>
      <c r="BV25" s="370">
        <v>322921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5240</v>
      </c>
      <c r="R26" s="459"/>
      <c r="S26" s="459"/>
      <c r="T26" s="459"/>
      <c r="U26" s="459"/>
      <c r="V26" s="501"/>
      <c r="W26" s="553"/>
      <c r="X26" s="554"/>
      <c r="Y26" s="555"/>
      <c r="Z26" s="457" t="s">
        <v>182</v>
      </c>
      <c r="AA26" s="559"/>
      <c r="AB26" s="559"/>
      <c r="AC26" s="559"/>
      <c r="AD26" s="559"/>
      <c r="AE26" s="559"/>
      <c r="AF26" s="559"/>
      <c r="AG26" s="560"/>
      <c r="AH26" s="458">
        <v>4</v>
      </c>
      <c r="AI26" s="459"/>
      <c r="AJ26" s="459"/>
      <c r="AK26" s="459"/>
      <c r="AL26" s="501"/>
      <c r="AM26" s="458">
        <v>13004</v>
      </c>
      <c r="AN26" s="459"/>
      <c r="AO26" s="459"/>
      <c r="AP26" s="459"/>
      <c r="AQ26" s="459"/>
      <c r="AR26" s="501"/>
      <c r="AS26" s="458">
        <v>3251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2850</v>
      </c>
      <c r="R27" s="459"/>
      <c r="S27" s="459"/>
      <c r="T27" s="459"/>
      <c r="U27" s="459"/>
      <c r="V27" s="501"/>
      <c r="W27" s="553"/>
      <c r="X27" s="554"/>
      <c r="Y27" s="555"/>
      <c r="Z27" s="457" t="s">
        <v>185</v>
      </c>
      <c r="AA27" s="437"/>
      <c r="AB27" s="437"/>
      <c r="AC27" s="437"/>
      <c r="AD27" s="437"/>
      <c r="AE27" s="437"/>
      <c r="AF27" s="437"/>
      <c r="AG27" s="438"/>
      <c r="AH27" s="458" t="s">
        <v>133</v>
      </c>
      <c r="AI27" s="459"/>
      <c r="AJ27" s="459"/>
      <c r="AK27" s="459"/>
      <c r="AL27" s="501"/>
      <c r="AM27" s="458" t="s">
        <v>179</v>
      </c>
      <c r="AN27" s="459"/>
      <c r="AO27" s="459"/>
      <c r="AP27" s="459"/>
      <c r="AQ27" s="459"/>
      <c r="AR27" s="501"/>
      <c r="AS27" s="458" t="s">
        <v>133</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129635</v>
      </c>
      <c r="BO27" s="527"/>
      <c r="BP27" s="527"/>
      <c r="BQ27" s="527"/>
      <c r="BR27" s="527"/>
      <c r="BS27" s="527"/>
      <c r="BT27" s="527"/>
      <c r="BU27" s="528"/>
      <c r="BV27" s="526">
        <v>129613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2250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179</v>
      </c>
      <c r="AN28" s="459"/>
      <c r="AO28" s="459"/>
      <c r="AP28" s="459"/>
      <c r="AQ28" s="459"/>
      <c r="AR28" s="501"/>
      <c r="AS28" s="458" t="s">
        <v>179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1440285</v>
      </c>
      <c r="BO28" s="371"/>
      <c r="BP28" s="371"/>
      <c r="BQ28" s="371"/>
      <c r="BR28" s="371"/>
      <c r="BS28" s="371"/>
      <c r="BT28" s="371"/>
      <c r="BU28" s="372"/>
      <c r="BV28" s="370">
        <v>1239524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2100</v>
      </c>
      <c r="R29" s="459"/>
      <c r="S29" s="459"/>
      <c r="T29" s="459"/>
      <c r="U29" s="459"/>
      <c r="V29" s="501"/>
      <c r="W29" s="556"/>
      <c r="X29" s="557"/>
      <c r="Y29" s="558"/>
      <c r="Z29" s="457" t="s">
        <v>191</v>
      </c>
      <c r="AA29" s="437"/>
      <c r="AB29" s="437"/>
      <c r="AC29" s="437"/>
      <c r="AD29" s="437"/>
      <c r="AE29" s="437"/>
      <c r="AF29" s="437"/>
      <c r="AG29" s="438"/>
      <c r="AH29" s="458">
        <v>104</v>
      </c>
      <c r="AI29" s="459"/>
      <c r="AJ29" s="459"/>
      <c r="AK29" s="459"/>
      <c r="AL29" s="501"/>
      <c r="AM29" s="458">
        <v>326456</v>
      </c>
      <c r="AN29" s="459"/>
      <c r="AO29" s="459"/>
      <c r="AP29" s="459"/>
      <c r="AQ29" s="459"/>
      <c r="AR29" s="501"/>
      <c r="AS29" s="458">
        <v>3139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353744</v>
      </c>
      <c r="BO29" s="408"/>
      <c r="BP29" s="408"/>
      <c r="BQ29" s="408"/>
      <c r="BR29" s="408"/>
      <c r="BS29" s="408"/>
      <c r="BT29" s="408"/>
      <c r="BU29" s="409"/>
      <c r="BV29" s="407">
        <v>303616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620692</v>
      </c>
      <c r="BO30" s="527"/>
      <c r="BP30" s="527"/>
      <c r="BQ30" s="527"/>
      <c r="BR30" s="527"/>
      <c r="BS30" s="527"/>
      <c r="BT30" s="527"/>
      <c r="BU30" s="528"/>
      <c r="BV30" s="526">
        <v>640442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200</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下水道特別会計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三重県後期高齢者医療広域連合（一般会計）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紀南病院組合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紀南社会福祉施設組合（一般会計）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〃（指定訪問介護特別会計）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紀南介護保険広域連合（一般会計）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〃（介護保険事業特別会計）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三重県市町総合事務組合（一般会計）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〃（共同研修特別会計）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〃（デジタル地図特別会計）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9Gbf/FAn7dEmS79/MsSjDVkmqImxBSdV8kUORH0GvBb7o5cHGKe0/F5+ZSoOd1a+L1RQW6fA3oucEsyyXPzQ==" saltValue="ty4IwkGJVwj9ue2GdbIc0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564</v>
      </c>
      <c r="D34" s="1151"/>
      <c r="E34" s="1152"/>
      <c r="F34" s="32">
        <v>3.63</v>
      </c>
      <c r="G34" s="33">
        <v>5.37</v>
      </c>
      <c r="H34" s="33">
        <v>4.43</v>
      </c>
      <c r="I34" s="33">
        <v>5.43</v>
      </c>
      <c r="J34" s="34">
        <v>8</v>
      </c>
      <c r="K34" s="22"/>
      <c r="L34" s="22"/>
      <c r="M34" s="22"/>
      <c r="N34" s="22"/>
      <c r="O34" s="22"/>
      <c r="P34" s="22"/>
    </row>
    <row r="35" spans="1:16" ht="39" customHeight="1" x14ac:dyDescent="0.15">
      <c r="A35" s="22"/>
      <c r="B35" s="35"/>
      <c r="C35" s="1145" t="s">
        <v>565</v>
      </c>
      <c r="D35" s="1146"/>
      <c r="E35" s="1147"/>
      <c r="F35" s="36">
        <v>6.56</v>
      </c>
      <c r="G35" s="37">
        <v>6.74</v>
      </c>
      <c r="H35" s="37">
        <v>7.12</v>
      </c>
      <c r="I35" s="37">
        <v>11.67</v>
      </c>
      <c r="J35" s="38">
        <v>7.56</v>
      </c>
      <c r="K35" s="22"/>
      <c r="L35" s="22"/>
      <c r="M35" s="22"/>
      <c r="N35" s="22"/>
      <c r="O35" s="22"/>
      <c r="P35" s="22"/>
    </row>
    <row r="36" spans="1:16" ht="39" customHeight="1" x14ac:dyDescent="0.15">
      <c r="A36" s="22"/>
      <c r="B36" s="35"/>
      <c r="C36" s="1145" t="s">
        <v>566</v>
      </c>
      <c r="D36" s="1146"/>
      <c r="E36" s="1147"/>
      <c r="F36" s="36">
        <v>3.95</v>
      </c>
      <c r="G36" s="37">
        <v>3.96</v>
      </c>
      <c r="H36" s="37">
        <v>4.25</v>
      </c>
      <c r="I36" s="37">
        <v>4.12</v>
      </c>
      <c r="J36" s="38">
        <v>4.28</v>
      </c>
      <c r="K36" s="22"/>
      <c r="L36" s="22"/>
      <c r="M36" s="22"/>
      <c r="N36" s="22"/>
      <c r="O36" s="22"/>
      <c r="P36" s="22"/>
    </row>
    <row r="37" spans="1:16" ht="39" customHeight="1" x14ac:dyDescent="0.15">
      <c r="A37" s="22"/>
      <c r="B37" s="35"/>
      <c r="C37" s="1145" t="s">
        <v>567</v>
      </c>
      <c r="D37" s="1146"/>
      <c r="E37" s="1147"/>
      <c r="F37" s="36">
        <v>1.1299999999999999</v>
      </c>
      <c r="G37" s="37">
        <v>1.02</v>
      </c>
      <c r="H37" s="37">
        <v>0.93</v>
      </c>
      <c r="I37" s="37">
        <v>0.77</v>
      </c>
      <c r="J37" s="38">
        <v>0.46</v>
      </c>
      <c r="K37" s="22"/>
      <c r="L37" s="22"/>
      <c r="M37" s="22"/>
      <c r="N37" s="22"/>
      <c r="O37" s="22"/>
      <c r="P37" s="22"/>
    </row>
    <row r="38" spans="1:16" ht="39" customHeight="1" x14ac:dyDescent="0.15">
      <c r="A38" s="22"/>
      <c r="B38" s="35"/>
      <c r="C38" s="1145" t="s">
        <v>568</v>
      </c>
      <c r="D38" s="1146"/>
      <c r="E38" s="1147"/>
      <c r="F38" s="36">
        <v>0.39</v>
      </c>
      <c r="G38" s="37">
        <v>0.28999999999999998</v>
      </c>
      <c r="H38" s="37">
        <v>0.28000000000000003</v>
      </c>
      <c r="I38" s="37">
        <v>0.01</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570</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dLlE9CytHk3ZsjyYoIbmy75Fab1bKdiPWA2KR/H2Y6AlzeqB0qBgLdCsdhz/0uNxxGYbZbf/DC7h48v7ZFLBA==" saltValue="/Oj00ZLHox8AgwwqCVoV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472</v>
      </c>
      <c r="L45" s="60">
        <v>522</v>
      </c>
      <c r="M45" s="60">
        <v>536</v>
      </c>
      <c r="N45" s="60">
        <v>562</v>
      </c>
      <c r="O45" s="61">
        <v>574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65</v>
      </c>
      <c r="L48" s="64">
        <v>64</v>
      </c>
      <c r="M48" s="64">
        <v>80</v>
      </c>
      <c r="N48" s="64">
        <v>81</v>
      </c>
      <c r="O48" s="65">
        <v>82</v>
      </c>
      <c r="P48" s="48"/>
      <c r="Q48" s="48"/>
      <c r="R48" s="48"/>
      <c r="S48" s="48"/>
      <c r="T48" s="48"/>
      <c r="U48" s="48"/>
    </row>
    <row r="49" spans="1:21" ht="30.75" customHeight="1" x14ac:dyDescent="0.15">
      <c r="A49" s="48"/>
      <c r="B49" s="1155"/>
      <c r="C49" s="1156"/>
      <c r="D49" s="62"/>
      <c r="E49" s="1161" t="s">
        <v>16</v>
      </c>
      <c r="F49" s="1161"/>
      <c r="G49" s="1161"/>
      <c r="H49" s="1161"/>
      <c r="I49" s="1161"/>
      <c r="J49" s="1162"/>
      <c r="K49" s="63">
        <v>56</v>
      </c>
      <c r="L49" s="64">
        <v>50</v>
      </c>
      <c r="M49" s="64">
        <v>55</v>
      </c>
      <c r="N49" s="64">
        <v>53</v>
      </c>
      <c r="O49" s="65">
        <v>62</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514</v>
      </c>
      <c r="L50" s="64" t="s">
        <v>514</v>
      </c>
      <c r="M50" s="64" t="s">
        <v>514</v>
      </c>
      <c r="N50" s="64" t="s">
        <v>514</v>
      </c>
      <c r="O50" s="65" t="s">
        <v>514</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t="s">
        <v>514</v>
      </c>
      <c r="O51" s="65" t="s">
        <v>514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394</v>
      </c>
      <c r="L52" s="64">
        <v>407</v>
      </c>
      <c r="M52" s="64">
        <v>422</v>
      </c>
      <c r="N52" s="64">
        <v>445</v>
      </c>
      <c r="O52" s="65">
        <v>418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199</v>
      </c>
      <c r="L53" s="69">
        <v>229</v>
      </c>
      <c r="M53" s="69">
        <v>249</v>
      </c>
      <c r="N53" s="69">
        <v>251</v>
      </c>
      <c r="O53" s="70">
        <v>300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tdN9tuL3gJ9vccMiCID4A5KQSb7N1/Ys8QIQzMHWl4T2W4fe3F+4ZFSN/lYL+WIstTEz1vw+JfX0sRg0nGHw==" saltValue="vJhe/62A6SDMzOeOGDfQ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4681</v>
      </c>
      <c r="J41" s="356">
        <v>4593</v>
      </c>
      <c r="K41" s="356">
        <v>4416</v>
      </c>
      <c r="L41" s="356">
        <v>4209</v>
      </c>
      <c r="M41" s="357">
        <v>3747</v>
      </c>
    </row>
    <row r="42" spans="2:13" ht="27.75" customHeight="1" x14ac:dyDescent="0.15">
      <c r="B42" s="1186"/>
      <c r="C42" s="1187"/>
      <c r="D42" s="106"/>
      <c r="E42" s="1192" t="s">
        <v>34</v>
      </c>
      <c r="F42" s="1192"/>
      <c r="G42" s="1192"/>
      <c r="H42" s="1193"/>
      <c r="I42" s="358" t="s">
        <v>514</v>
      </c>
      <c r="J42" s="359" t="s">
        <v>514</v>
      </c>
      <c r="K42" s="359" t="s">
        <v>514</v>
      </c>
      <c r="L42" s="359" t="s">
        <v>514</v>
      </c>
      <c r="M42" s="360" t="s">
        <v>514</v>
      </c>
    </row>
    <row r="43" spans="2:13" ht="27.75" customHeight="1" x14ac:dyDescent="0.15">
      <c r="B43" s="1186"/>
      <c r="C43" s="1187"/>
      <c r="D43" s="106"/>
      <c r="E43" s="1192" t="s">
        <v>35</v>
      </c>
      <c r="F43" s="1192"/>
      <c r="G43" s="1192"/>
      <c r="H43" s="1193"/>
      <c r="I43" s="358">
        <v>753</v>
      </c>
      <c r="J43" s="359">
        <v>702</v>
      </c>
      <c r="K43" s="359">
        <v>709</v>
      </c>
      <c r="L43" s="359">
        <v>657</v>
      </c>
      <c r="M43" s="360">
        <v>685</v>
      </c>
    </row>
    <row r="44" spans="2:13" ht="27.75" customHeight="1" x14ac:dyDescent="0.15">
      <c r="B44" s="1186"/>
      <c r="C44" s="1187"/>
      <c r="D44" s="106"/>
      <c r="E44" s="1192" t="s">
        <v>36</v>
      </c>
      <c r="F44" s="1192"/>
      <c r="G44" s="1192"/>
      <c r="H44" s="1193"/>
      <c r="I44" s="358">
        <v>583</v>
      </c>
      <c r="J44" s="359">
        <v>586</v>
      </c>
      <c r="K44" s="359">
        <v>568</v>
      </c>
      <c r="L44" s="359">
        <v>526</v>
      </c>
      <c r="M44" s="360">
        <v>488</v>
      </c>
    </row>
    <row r="45" spans="2:13" ht="27.75" customHeight="1" x14ac:dyDescent="0.15">
      <c r="B45" s="1186"/>
      <c r="C45" s="1187"/>
      <c r="D45" s="106"/>
      <c r="E45" s="1192" t="s">
        <v>37</v>
      </c>
      <c r="F45" s="1192"/>
      <c r="G45" s="1192"/>
      <c r="H45" s="1193"/>
      <c r="I45" s="358">
        <v>964</v>
      </c>
      <c r="J45" s="359">
        <v>952</v>
      </c>
      <c r="K45" s="359">
        <v>918</v>
      </c>
      <c r="L45" s="359">
        <v>887</v>
      </c>
      <c r="M45" s="360">
        <v>939</v>
      </c>
    </row>
    <row r="46" spans="2:13" ht="27.75" customHeight="1" x14ac:dyDescent="0.15">
      <c r="B46" s="1186"/>
      <c r="C46" s="1187"/>
      <c r="D46" s="107"/>
      <c r="E46" s="1192" t="s">
        <v>38</v>
      </c>
      <c r="F46" s="1192"/>
      <c r="G46" s="1192"/>
      <c r="H46" s="1193"/>
      <c r="I46" s="358" t="s">
        <v>514</v>
      </c>
      <c r="J46" s="359" t="s">
        <v>514</v>
      </c>
      <c r="K46" s="359" t="s">
        <v>514</v>
      </c>
      <c r="L46" s="359" t="s">
        <v>514</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2289</v>
      </c>
      <c r="J50" s="359">
        <v>2225</v>
      </c>
      <c r="K50" s="359">
        <v>2310</v>
      </c>
      <c r="L50" s="359">
        <v>2542</v>
      </c>
      <c r="M50" s="360">
        <v>2773</v>
      </c>
    </row>
    <row r="51" spans="2:13" ht="27.75" customHeight="1" x14ac:dyDescent="0.15">
      <c r="B51" s="1186"/>
      <c r="C51" s="1187"/>
      <c r="D51" s="106"/>
      <c r="E51" s="1192" t="s">
        <v>44</v>
      </c>
      <c r="F51" s="1192"/>
      <c r="G51" s="1192"/>
      <c r="H51" s="1193"/>
      <c r="I51" s="358" t="s">
        <v>514</v>
      </c>
      <c r="J51" s="359" t="s">
        <v>514</v>
      </c>
      <c r="K51" s="359" t="s">
        <v>514</v>
      </c>
      <c r="L51" s="359" t="s">
        <v>514</v>
      </c>
      <c r="M51" s="360" t="s">
        <v>514</v>
      </c>
    </row>
    <row r="52" spans="2:13" ht="27.75" customHeight="1" x14ac:dyDescent="0.15">
      <c r="B52" s="1188"/>
      <c r="C52" s="1189"/>
      <c r="D52" s="106"/>
      <c r="E52" s="1192" t="s">
        <v>45</v>
      </c>
      <c r="F52" s="1192"/>
      <c r="G52" s="1192"/>
      <c r="H52" s="1193"/>
      <c r="I52" s="358">
        <v>4534</v>
      </c>
      <c r="J52" s="359">
        <v>4459</v>
      </c>
      <c r="K52" s="359">
        <v>4393</v>
      </c>
      <c r="L52" s="359">
        <v>4183</v>
      </c>
      <c r="M52" s="360">
        <v>3942</v>
      </c>
    </row>
    <row r="53" spans="2:13" ht="27.75" customHeight="1" thickBot="1" x14ac:dyDescent="0.2">
      <c r="B53" s="1199" t="s">
        <v>46</v>
      </c>
      <c r="C53" s="1200"/>
      <c r="D53" s="110"/>
      <c r="E53" s="1201" t="s">
        <v>47</v>
      </c>
      <c r="F53" s="1201"/>
      <c r="G53" s="1201"/>
      <c r="H53" s="1202"/>
      <c r="I53" s="361">
        <v>157</v>
      </c>
      <c r="J53" s="362">
        <v>149</v>
      </c>
      <c r="K53" s="362">
        <v>-92</v>
      </c>
      <c r="L53" s="362">
        <v>-444</v>
      </c>
      <c r="M53" s="363">
        <v>-857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LeNJMUKpMJFcFPMk/nO9I0a93uiPCybedgSTeKnRW7ltqj2/guEzufCLzOlGDHZWHlWJUCEyL1RiPpGRFI79g==" saltValue="wrTLz0nSD2Tw2jf/I1rB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1113</v>
      </c>
      <c r="G55" s="122">
        <v>1240</v>
      </c>
      <c r="H55" s="123">
        <v>1440</v>
      </c>
    </row>
    <row r="56" spans="2:8" ht="52.5" customHeight="1" x14ac:dyDescent="0.15">
      <c r="B56" s="124"/>
      <c r="C56" s="1213" t="s">
        <v>51</v>
      </c>
      <c r="D56" s="1213"/>
      <c r="E56" s="1214"/>
      <c r="F56" s="125">
        <v>253</v>
      </c>
      <c r="G56" s="125">
        <v>304</v>
      </c>
      <c r="H56" s="126">
        <v>354</v>
      </c>
    </row>
    <row r="57" spans="2:8" ht="53.25" customHeight="1" x14ac:dyDescent="0.15">
      <c r="B57" s="124"/>
      <c r="C57" s="1215" t="s">
        <v>52</v>
      </c>
      <c r="D57" s="1215"/>
      <c r="E57" s="1216"/>
      <c r="F57" s="127">
        <v>591</v>
      </c>
      <c r="G57" s="127">
        <v>640</v>
      </c>
      <c r="H57" s="128">
        <v>621</v>
      </c>
    </row>
    <row r="58" spans="2:8" ht="45.75" customHeight="1" x14ac:dyDescent="0.15">
      <c r="B58" s="129"/>
      <c r="C58" s="1203" t="s">
        <v>599</v>
      </c>
      <c r="D58" s="1204"/>
      <c r="E58" s="1205"/>
      <c r="F58" s="130">
        <v>328</v>
      </c>
      <c r="G58" s="130">
        <v>328</v>
      </c>
      <c r="H58" s="131">
        <v>328</v>
      </c>
    </row>
    <row r="59" spans="2:8" ht="45.75" customHeight="1" x14ac:dyDescent="0.15">
      <c r="B59" s="129"/>
      <c r="C59" s="1203" t="s">
        <v>600</v>
      </c>
      <c r="D59" s="1204"/>
      <c r="E59" s="1205"/>
      <c r="F59" s="130">
        <v>215</v>
      </c>
      <c r="G59" s="130">
        <v>215</v>
      </c>
      <c r="H59" s="131">
        <v>216</v>
      </c>
    </row>
    <row r="60" spans="2:8" ht="45.75" customHeight="1" x14ac:dyDescent="0.15">
      <c r="B60" s="129"/>
      <c r="C60" s="1203" t="s">
        <v>601</v>
      </c>
      <c r="D60" s="1204"/>
      <c r="E60" s="1205"/>
      <c r="F60" s="130">
        <v>15</v>
      </c>
      <c r="G60" s="130">
        <v>60</v>
      </c>
      <c r="H60" s="131">
        <v>41</v>
      </c>
    </row>
    <row r="61" spans="2:8" ht="45.75" customHeight="1" x14ac:dyDescent="0.15">
      <c r="B61" s="129"/>
      <c r="C61" s="1203" t="s">
        <v>602</v>
      </c>
      <c r="D61" s="1204"/>
      <c r="E61" s="1205"/>
      <c r="F61" s="130">
        <v>12</v>
      </c>
      <c r="G61" s="130">
        <v>18</v>
      </c>
      <c r="H61" s="131">
        <v>19</v>
      </c>
    </row>
    <row r="62" spans="2:8" ht="45.75" customHeight="1" thickBot="1" x14ac:dyDescent="0.2">
      <c r="B62" s="132"/>
      <c r="C62" s="1206" t="s">
        <v>603</v>
      </c>
      <c r="D62" s="1207"/>
      <c r="E62" s="1208"/>
      <c r="F62" s="133">
        <v>7</v>
      </c>
      <c r="G62" s="133">
        <v>7</v>
      </c>
      <c r="H62" s="134">
        <v>6</v>
      </c>
    </row>
    <row r="63" spans="2:8" ht="52.5" customHeight="1" thickBot="1" x14ac:dyDescent="0.2">
      <c r="B63" s="135"/>
      <c r="C63" s="1209" t="s">
        <v>53</v>
      </c>
      <c r="D63" s="1209"/>
      <c r="E63" s="1210"/>
      <c r="F63" s="136">
        <v>1958</v>
      </c>
      <c r="G63" s="136">
        <v>2184</v>
      </c>
      <c r="H63" s="137">
        <v>2415</v>
      </c>
    </row>
    <row r="64" spans="2:8" x14ac:dyDescent="0.15"/>
  </sheetData>
  <sheetProtection algorithmName="SHA-512" hashValue="LQpU7/W5NKv6/RNnuegxVPm3hCq1jF5f2Ol9cvr6Ra/Q0bIKJ/FLwBJTlxd6ZYA1tSvNGGUyZQGcDZQVBszInw==" saltValue="YpkigZu6hehE4scRy1x+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71542</v>
      </c>
      <c r="E3" s="156"/>
      <c r="F3" s="157">
        <v>167497</v>
      </c>
      <c r="G3" s="158"/>
      <c r="H3" s="159"/>
    </row>
    <row r="4" spans="1:8" x14ac:dyDescent="0.15">
      <c r="A4" s="160"/>
      <c r="B4" s="161"/>
      <c r="C4" s="162"/>
      <c r="D4" s="163">
        <v>24134</v>
      </c>
      <c r="E4" s="164"/>
      <c r="F4" s="165">
        <v>82571</v>
      </c>
      <c r="G4" s="166"/>
      <c r="H4" s="167"/>
    </row>
    <row r="5" spans="1:8" x14ac:dyDescent="0.15">
      <c r="A5" s="148" t="s">
        <v>547</v>
      </c>
      <c r="B5" s="153"/>
      <c r="C5" s="154"/>
      <c r="D5" s="155">
        <v>101324</v>
      </c>
      <c r="E5" s="156"/>
      <c r="F5" s="157">
        <v>190274</v>
      </c>
      <c r="G5" s="158"/>
      <c r="H5" s="159"/>
    </row>
    <row r="6" spans="1:8" x14ac:dyDescent="0.15">
      <c r="A6" s="160"/>
      <c r="B6" s="161"/>
      <c r="C6" s="162"/>
      <c r="D6" s="163">
        <v>37786</v>
      </c>
      <c r="E6" s="164"/>
      <c r="F6" s="165">
        <v>88584</v>
      </c>
      <c r="G6" s="166"/>
      <c r="H6" s="167"/>
    </row>
    <row r="7" spans="1:8" x14ac:dyDescent="0.15">
      <c r="A7" s="148" t="s">
        <v>548</v>
      </c>
      <c r="B7" s="153"/>
      <c r="C7" s="154"/>
      <c r="D7" s="155">
        <v>85835</v>
      </c>
      <c r="E7" s="156"/>
      <c r="F7" s="157">
        <v>200194</v>
      </c>
      <c r="G7" s="158"/>
      <c r="H7" s="159"/>
    </row>
    <row r="8" spans="1:8" x14ac:dyDescent="0.15">
      <c r="A8" s="160"/>
      <c r="B8" s="161"/>
      <c r="C8" s="162"/>
      <c r="D8" s="163">
        <v>21746</v>
      </c>
      <c r="E8" s="164"/>
      <c r="F8" s="165">
        <v>106422</v>
      </c>
      <c r="G8" s="166"/>
      <c r="H8" s="167"/>
    </row>
    <row r="9" spans="1:8" x14ac:dyDescent="0.15">
      <c r="A9" s="148" t="s">
        <v>549</v>
      </c>
      <c r="B9" s="153"/>
      <c r="C9" s="154"/>
      <c r="D9" s="155">
        <v>89082</v>
      </c>
      <c r="E9" s="156"/>
      <c r="F9" s="157">
        <v>196914</v>
      </c>
      <c r="G9" s="158"/>
      <c r="H9" s="159"/>
    </row>
    <row r="10" spans="1:8" x14ac:dyDescent="0.15">
      <c r="A10" s="160"/>
      <c r="B10" s="161"/>
      <c r="C10" s="162"/>
      <c r="D10" s="163">
        <v>25504</v>
      </c>
      <c r="E10" s="164"/>
      <c r="F10" s="165">
        <v>98966</v>
      </c>
      <c r="G10" s="166"/>
      <c r="H10" s="167"/>
    </row>
    <row r="11" spans="1:8" x14ac:dyDescent="0.15">
      <c r="A11" s="148" t="s">
        <v>550</v>
      </c>
      <c r="B11" s="153"/>
      <c r="C11" s="154"/>
      <c r="D11" s="155">
        <v>48419</v>
      </c>
      <c r="E11" s="156"/>
      <c r="F11" s="157">
        <v>204757</v>
      </c>
      <c r="G11" s="158"/>
      <c r="H11" s="159"/>
    </row>
    <row r="12" spans="1:8" x14ac:dyDescent="0.15">
      <c r="A12" s="160"/>
      <c r="B12" s="161"/>
      <c r="C12" s="168"/>
      <c r="D12" s="163">
        <v>17511</v>
      </c>
      <c r="E12" s="164"/>
      <c r="F12" s="165">
        <v>106071</v>
      </c>
      <c r="G12" s="166"/>
      <c r="H12" s="167"/>
    </row>
    <row r="13" spans="1:8" x14ac:dyDescent="0.15">
      <c r="A13" s="148"/>
      <c r="B13" s="153"/>
      <c r="C13" s="169"/>
      <c r="D13" s="170">
        <v>79240</v>
      </c>
      <c r="E13" s="171"/>
      <c r="F13" s="172">
        <v>191927</v>
      </c>
      <c r="G13" s="173"/>
      <c r="H13" s="159"/>
    </row>
    <row r="14" spans="1:8" x14ac:dyDescent="0.15">
      <c r="A14" s="160"/>
      <c r="B14" s="161"/>
      <c r="C14" s="162"/>
      <c r="D14" s="163">
        <v>25336</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6.56</v>
      </c>
      <c r="C19" s="174">
        <f>ROUND(VALUE(SUBSTITUTE(実質収支比率等に係る経年分析!G$48,"▲","-")),2)</f>
        <v>6.75</v>
      </c>
      <c r="D19" s="174">
        <f>ROUND(VALUE(SUBSTITUTE(実質収支比率等に係る経年分析!H$48,"▲","-")),2)</f>
        <v>7.13</v>
      </c>
      <c r="E19" s="174">
        <f>ROUND(VALUE(SUBSTITUTE(実質収支比率等に係る経年分析!I$48,"▲","-")),2)</f>
        <v>11.67</v>
      </c>
      <c r="F19" s="174">
        <f>ROUND(VALUE(SUBSTITUTE(実質収支比率等に係る経年分析!J$48,"▲","-")),2)</f>
        <v>7.56</v>
      </c>
    </row>
    <row r="20" spans="1:11" x14ac:dyDescent="0.15">
      <c r="A20" s="174" t="s">
        <v>57</v>
      </c>
      <c r="B20" s="174">
        <f>ROUND(VALUE(SUBSTITUTE(実質収支比率等に係る経年分析!F$47,"▲","-")),2)</f>
        <v>35.5</v>
      </c>
      <c r="C20" s="174">
        <f>ROUND(VALUE(SUBSTITUTE(実質収支比率等に係る経年分析!G$47,"▲","-")),2)</f>
        <v>34.979999999999997</v>
      </c>
      <c r="D20" s="174">
        <f>ROUND(VALUE(SUBSTITUTE(実質収支比率等に係る経年分析!H$47,"▲","-")),2)</f>
        <v>33.04</v>
      </c>
      <c r="E20" s="174">
        <f>ROUND(VALUE(SUBSTITUTE(実質収支比率等に係る経年分析!I$47,"▲","-")),2)</f>
        <v>34.200000000000003</v>
      </c>
      <c r="F20" s="174">
        <f>ROUND(VALUE(SUBSTITUTE(実質収支比率等に係る経年分析!J$47,"▲","-")),2)</f>
        <v>41.15</v>
      </c>
    </row>
    <row r="21" spans="1:11" x14ac:dyDescent="0.15">
      <c r="A21" s="174" t="s">
        <v>58</v>
      </c>
      <c r="B21" s="174">
        <f>IF(ISNUMBER(VALUE(SUBSTITUTE(実質収支比率等に係る経年分析!F$49,"▲","-"))),ROUND(VALUE(SUBSTITUTE(実質収支比率等に係る経年分析!F$49,"▲","-")),2),NA())</f>
        <v>-10.46</v>
      </c>
      <c r="C21" s="174">
        <f>IF(ISNUMBER(VALUE(SUBSTITUTE(実質収支比率等に係る経年分析!G$49,"▲","-"))),ROUND(VALUE(SUBSTITUTE(実質収支比率等に係る経年分析!G$49,"▲","-")),2),NA())</f>
        <v>-3.54</v>
      </c>
      <c r="D21" s="174">
        <f>IF(ISNUMBER(VALUE(SUBSTITUTE(実質収支比率等に係る経年分析!H$49,"▲","-"))),ROUND(VALUE(SUBSTITUTE(実質収支比率等に係る経年分析!H$49,"▲","-")),2),NA())</f>
        <v>-2.13</v>
      </c>
      <c r="E21" s="174">
        <f>IF(ISNUMBER(VALUE(SUBSTITUTE(実質収支比率等に係る経年分析!I$49,"▲","-"))),ROUND(VALUE(SUBSTITUTE(実質収支比率等に係る経年分析!I$49,"▲","-")),2),NA())</f>
        <v>5.07</v>
      </c>
      <c r="F21" s="174">
        <f>IF(ISNUMBER(VALUE(SUBSTITUTE(実質収支比率等に係る経年分析!J$49,"▲","-"))),ROUND(VALUE(SUBSTITUTE(実質収支比率等に係る経年分析!J$49,"▲","-")),2),NA())</f>
        <v>-5.93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0.28999999999999998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0.28000000000000003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0.46</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7.56</v>
      </c>
    </row>
    <row r="36" spans="1:16" x14ac:dyDescent="0.15">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394</v>
      </c>
      <c r="E42" s="176"/>
      <c r="F42" s="176"/>
      <c r="G42" s="176">
        <f>'実質公債費比率（分子）の構造'!L$52</f>
        <v>407</v>
      </c>
      <c r="H42" s="176"/>
      <c r="I42" s="176"/>
      <c r="J42" s="176">
        <f>'実質公債費比率（分子）の構造'!M$52</f>
        <v>422</v>
      </c>
      <c r="K42" s="176"/>
      <c r="L42" s="176"/>
      <c r="M42" s="176">
        <f>'実質公債費比率（分子）の構造'!N$52</f>
        <v>445</v>
      </c>
      <c r="N42" s="176"/>
      <c r="O42" s="176"/>
      <c r="P42" s="176">
        <f>'実質公債費比率（分子）の構造'!O$52</f>
        <v>418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56</v>
      </c>
      <c r="C45" s="176"/>
      <c r="D45" s="176"/>
      <c r="E45" s="176">
        <f>'実質公債費比率（分子）の構造'!L$49</f>
        <v>50</v>
      </c>
      <c r="F45" s="176"/>
      <c r="G45" s="176"/>
      <c r="H45" s="176">
        <f>'実質公債費比率（分子）の構造'!M$49</f>
        <v>55</v>
      </c>
      <c r="I45" s="176"/>
      <c r="J45" s="176"/>
      <c r="K45" s="176">
        <f>'実質公債費比率（分子）の構造'!N$49</f>
        <v>53</v>
      </c>
      <c r="L45" s="176"/>
      <c r="M45" s="176"/>
      <c r="N45" s="176">
        <f>'実質公債費比率（分子）の構造'!O$49</f>
        <v>62</v>
      </c>
      <c r="O45" s="176"/>
      <c r="P45" s="176"/>
    </row>
    <row r="46" spans="1:16" x14ac:dyDescent="0.15">
      <c r="A46" s="176" t="s">
        <v>69</v>
      </c>
      <c r="B46" s="176">
        <f>'実質公債費比率（分子）の構造'!K$48</f>
        <v>65</v>
      </c>
      <c r="C46" s="176"/>
      <c r="D46" s="176"/>
      <c r="E46" s="176">
        <f>'実質公債費比率（分子）の構造'!L$48</f>
        <v>64</v>
      </c>
      <c r="F46" s="176"/>
      <c r="G46" s="176"/>
      <c r="H46" s="176">
        <f>'実質公債費比率（分子）の構造'!M$48</f>
        <v>80</v>
      </c>
      <c r="I46" s="176"/>
      <c r="J46" s="176"/>
      <c r="K46" s="176">
        <f>'実質公債費比率（分子）の構造'!N$48</f>
        <v>81</v>
      </c>
      <c r="L46" s="176"/>
      <c r="M46" s="176"/>
      <c r="N46" s="176">
        <f>'実質公債費比率（分子）の構造'!O$48</f>
        <v>82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472</v>
      </c>
      <c r="C49" s="176"/>
      <c r="D49" s="176"/>
      <c r="E49" s="176">
        <f>'実質公債費比率（分子）の構造'!L$45</f>
        <v>522</v>
      </c>
      <c r="F49" s="176"/>
      <c r="G49" s="176"/>
      <c r="H49" s="176">
        <f>'実質公債費比率（分子）の構造'!M$45</f>
        <v>536</v>
      </c>
      <c r="I49" s="176"/>
      <c r="J49" s="176"/>
      <c r="K49" s="176">
        <f>'実質公債費比率（分子）の構造'!N$45</f>
        <v>562</v>
      </c>
      <c r="L49" s="176"/>
      <c r="M49" s="176"/>
      <c r="N49" s="176">
        <f>'実質公債費比率（分子）の構造'!O$45</f>
        <v>574</v>
      </c>
      <c r="O49" s="176"/>
      <c r="P49" s="176"/>
    </row>
    <row r="50" spans="1:16" x14ac:dyDescent="0.15">
      <c r="A50" s="176" t="s">
        <v>73</v>
      </c>
      <c r="B50" s="176" t="e">
        <f>NA()</f>
        <v>#N/A</v>
      </c>
      <c r="C50" s="176">
        <f>IF(ISNUMBER('実質公債費比率（分子）の構造'!K$53),'実質公債費比率（分子）の構造'!K$53,NA())</f>
        <v>199</v>
      </c>
      <c r="D50" s="176" t="e">
        <f>NA()</f>
        <v>#N/A</v>
      </c>
      <c r="E50" s="176" t="e">
        <f>NA()</f>
        <v>#N/A</v>
      </c>
      <c r="F50" s="176">
        <f>IF(ISNUMBER('実質公債費比率（分子）の構造'!L$53),'実質公債費比率（分子）の構造'!L$53,NA())</f>
        <v>229</v>
      </c>
      <c r="G50" s="176" t="e">
        <f>NA()</f>
        <v>#N/A</v>
      </c>
      <c r="H50" s="176" t="e">
        <f>NA()</f>
        <v>#N/A</v>
      </c>
      <c r="I50" s="176">
        <f>IF(ISNUMBER('実質公債費比率（分子）の構造'!M$53),'実質公債費比率（分子）の構造'!M$53,NA())</f>
        <v>249</v>
      </c>
      <c r="J50" s="176" t="e">
        <f>NA()</f>
        <v>#N/A</v>
      </c>
      <c r="K50" s="176" t="e">
        <f>NA()</f>
        <v>#N/A</v>
      </c>
      <c r="L50" s="176">
        <f>IF(ISNUMBER('実質公債費比率（分子）の構造'!N$53),'実質公債費比率（分子）の構造'!N$53,NA())</f>
        <v>251</v>
      </c>
      <c r="M50" s="176" t="e">
        <f>NA()</f>
        <v>#N/A</v>
      </c>
      <c r="N50" s="176" t="e">
        <f>NA()</f>
        <v>#N/A</v>
      </c>
      <c r="O50" s="176">
        <f>IF(ISNUMBER('実質公債費比率（分子）の構造'!O$53),'実質公債費比率（分子）の構造'!O$53,NA())</f>
        <v>300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4534</v>
      </c>
      <c r="E56" s="175"/>
      <c r="F56" s="175"/>
      <c r="G56" s="175">
        <f>'将来負担比率（分子）の構造'!J$52</f>
        <v>4459</v>
      </c>
      <c r="H56" s="175"/>
      <c r="I56" s="175"/>
      <c r="J56" s="175">
        <f>'将来負担比率（分子）の構造'!K$52</f>
        <v>4393</v>
      </c>
      <c r="K56" s="175"/>
      <c r="L56" s="175"/>
      <c r="M56" s="175">
        <f>'将来負担比率（分子）の構造'!L$52</f>
        <v>4183</v>
      </c>
      <c r="N56" s="175"/>
      <c r="O56" s="175"/>
      <c r="P56" s="175">
        <f>'将来負担比率（分子）の構造'!M$52</f>
        <v>3942</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2289</v>
      </c>
      <c r="E58" s="175"/>
      <c r="F58" s="175"/>
      <c r="G58" s="175">
        <f>'将来負担比率（分子）の構造'!J$50</f>
        <v>2225</v>
      </c>
      <c r="H58" s="175"/>
      <c r="I58" s="175"/>
      <c r="J58" s="175">
        <f>'将来負担比率（分子）の構造'!K$50</f>
        <v>2310</v>
      </c>
      <c r="K58" s="175"/>
      <c r="L58" s="175"/>
      <c r="M58" s="175">
        <f>'将来負担比率（分子）の構造'!L$50</f>
        <v>2542</v>
      </c>
      <c r="N58" s="175"/>
      <c r="O58" s="175"/>
      <c r="P58" s="175">
        <f>'将来負担比率（分子）の構造'!M$50</f>
        <v>2773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964</v>
      </c>
      <c r="C62" s="175"/>
      <c r="D62" s="175"/>
      <c r="E62" s="175">
        <f>'将来負担比率（分子）の構造'!J$45</f>
        <v>952</v>
      </c>
      <c r="F62" s="175"/>
      <c r="G62" s="175"/>
      <c r="H62" s="175">
        <f>'将来負担比率（分子）の構造'!K$45</f>
        <v>918</v>
      </c>
      <c r="I62" s="175"/>
      <c r="J62" s="175"/>
      <c r="K62" s="175">
        <f>'将来負担比率（分子）の構造'!L$45</f>
        <v>887</v>
      </c>
      <c r="L62" s="175"/>
      <c r="M62" s="175"/>
      <c r="N62" s="175">
        <f>'将来負担比率（分子）の構造'!M$45</f>
        <v>939</v>
      </c>
      <c r="O62" s="175"/>
      <c r="P62" s="175"/>
    </row>
    <row r="63" spans="1:16" x14ac:dyDescent="0.15">
      <c r="A63" s="175" t="s">
        <v>36</v>
      </c>
      <c r="B63" s="175">
        <f>'将来負担比率（分子）の構造'!I$44</f>
        <v>583</v>
      </c>
      <c r="C63" s="175"/>
      <c r="D63" s="175"/>
      <c r="E63" s="175">
        <f>'将来負担比率（分子）の構造'!J$44</f>
        <v>586</v>
      </c>
      <c r="F63" s="175"/>
      <c r="G63" s="175"/>
      <c r="H63" s="175">
        <f>'将来負担比率（分子）の構造'!K$44</f>
        <v>568</v>
      </c>
      <c r="I63" s="175"/>
      <c r="J63" s="175"/>
      <c r="K63" s="175">
        <f>'将来負担比率（分子）の構造'!L$44</f>
        <v>526</v>
      </c>
      <c r="L63" s="175"/>
      <c r="M63" s="175"/>
      <c r="N63" s="175">
        <f>'将来負担比率（分子）の構造'!M$44</f>
        <v>488</v>
      </c>
      <c r="O63" s="175"/>
      <c r="P63" s="175"/>
    </row>
    <row r="64" spans="1:16" x14ac:dyDescent="0.15">
      <c r="A64" s="175" t="s">
        <v>35</v>
      </c>
      <c r="B64" s="175">
        <f>'将来負担比率（分子）の構造'!I$43</f>
        <v>753</v>
      </c>
      <c r="C64" s="175"/>
      <c r="D64" s="175"/>
      <c r="E64" s="175">
        <f>'将来負担比率（分子）の構造'!J$43</f>
        <v>702</v>
      </c>
      <c r="F64" s="175"/>
      <c r="G64" s="175"/>
      <c r="H64" s="175">
        <f>'将来負担比率（分子）の構造'!K$43</f>
        <v>709</v>
      </c>
      <c r="I64" s="175"/>
      <c r="J64" s="175"/>
      <c r="K64" s="175">
        <f>'将来負担比率（分子）の構造'!L$43</f>
        <v>657</v>
      </c>
      <c r="L64" s="175"/>
      <c r="M64" s="175"/>
      <c r="N64" s="175">
        <f>'将来負担比率（分子）の構造'!M$43</f>
        <v>685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4681</v>
      </c>
      <c r="C66" s="175"/>
      <c r="D66" s="175"/>
      <c r="E66" s="175">
        <f>'将来負担比率（分子）の構造'!J$41</f>
        <v>4593</v>
      </c>
      <c r="F66" s="175"/>
      <c r="G66" s="175"/>
      <c r="H66" s="175">
        <f>'将来負担比率（分子）の構造'!K$41</f>
        <v>4416</v>
      </c>
      <c r="I66" s="175"/>
      <c r="J66" s="175"/>
      <c r="K66" s="175">
        <f>'将来負担比率（分子）の構造'!L$41</f>
        <v>4209</v>
      </c>
      <c r="L66" s="175"/>
      <c r="M66" s="175"/>
      <c r="N66" s="175">
        <f>'将来負担比率（分子）の構造'!M$41</f>
        <v>3747</v>
      </c>
      <c r="O66" s="175"/>
      <c r="P66" s="175"/>
    </row>
    <row r="67" spans="1:16" x14ac:dyDescent="0.15">
      <c r="A67" s="175" t="s">
        <v>77</v>
      </c>
      <c r="B67" s="175" t="e">
        <f>NA()</f>
        <v>#N/A</v>
      </c>
      <c r="C67" s="175">
        <f>IF(ISNUMBER('将来負担比率（分子）の構造'!I$53), IF('将来負担比率（分子）の構造'!I$53 &lt; 0, 0, '将来負担比率（分子）の構造'!I$53), NA())</f>
        <v>157</v>
      </c>
      <c r="D67" s="175" t="e">
        <f>NA()</f>
        <v>#N/A</v>
      </c>
      <c r="E67" s="175" t="e">
        <f>NA()</f>
        <v>#N/A</v>
      </c>
      <c r="F67" s="175">
        <f>IF(ISNUMBER('将来負担比率（分子）の構造'!J$53), IF('将来負担比率（分子）の構造'!J$53 &lt; 0, 0, '将来負担比率（分子）の構造'!J$53), NA())</f>
        <v>149</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1113</v>
      </c>
      <c r="C72" s="179">
        <f>基金残高に係る経年分析!G55</f>
        <v>1240</v>
      </c>
      <c r="D72" s="179">
        <f>基金残高に係る経年分析!H55</f>
        <v>1440</v>
      </c>
    </row>
    <row r="73" spans="1:16" x14ac:dyDescent="0.15">
      <c r="A73" s="178" t="s">
        <v>80</v>
      </c>
      <c r="B73" s="179">
        <f>基金残高に係る経年分析!F56</f>
        <v>253</v>
      </c>
      <c r="C73" s="179">
        <f>基金残高に係る経年分析!G56</f>
        <v>304</v>
      </c>
      <c r="D73" s="179">
        <f>基金残高に係る経年分析!H56</f>
        <v>354</v>
      </c>
    </row>
    <row r="74" spans="1:16" x14ac:dyDescent="0.15">
      <c r="A74" s="178" t="s">
        <v>81</v>
      </c>
      <c r="B74" s="179">
        <f>基金残高に係る経年分析!F57</f>
        <v>591</v>
      </c>
      <c r="C74" s="179">
        <f>基金残高に係る経年分析!G57</f>
        <v>640</v>
      </c>
      <c r="D74" s="179">
        <f>基金残高に係る経年分析!H57</f>
        <v>621</v>
      </c>
    </row>
  </sheetData>
  <sheetProtection algorithmName="SHA-512" hashValue="tPs4mnM2ZxPYaArC5XnCaprMcYPZTtWoMTgZR5iOo64ldfkYegzJfcPo/y9wOC4V1XO74m/v31FLFiajhbcy1g==" saltValue="jzQZgdQgZ05OaO1595PJ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830318</v>
      </c>
      <c r="S5" s="613"/>
      <c r="T5" s="613"/>
      <c r="U5" s="613"/>
      <c r="V5" s="613"/>
      <c r="W5" s="613"/>
      <c r="X5" s="613"/>
      <c r="Y5" s="614"/>
      <c r="Z5" s="615">
        <v>14.9</v>
      </c>
      <c r="AA5" s="615"/>
      <c r="AB5" s="615"/>
      <c r="AC5" s="615"/>
      <c r="AD5" s="616">
        <v>830318</v>
      </c>
      <c r="AE5" s="616"/>
      <c r="AF5" s="616"/>
      <c r="AG5" s="616"/>
      <c r="AH5" s="616"/>
      <c r="AI5" s="616"/>
      <c r="AJ5" s="616"/>
      <c r="AK5" s="616"/>
      <c r="AL5" s="617">
        <v>23.6</v>
      </c>
      <c r="AM5" s="618"/>
      <c r="AN5" s="618"/>
      <c r="AO5" s="619"/>
      <c r="AP5" s="609" t="s">
        <v>232</v>
      </c>
      <c r="AQ5" s="610"/>
      <c r="AR5" s="610"/>
      <c r="AS5" s="610"/>
      <c r="AT5" s="610"/>
      <c r="AU5" s="610"/>
      <c r="AV5" s="610"/>
      <c r="AW5" s="610"/>
      <c r="AX5" s="610"/>
      <c r="AY5" s="610"/>
      <c r="AZ5" s="610"/>
      <c r="BA5" s="610"/>
      <c r="BB5" s="610"/>
      <c r="BC5" s="610"/>
      <c r="BD5" s="610"/>
      <c r="BE5" s="610"/>
      <c r="BF5" s="611"/>
      <c r="BG5" s="623">
        <v>830318</v>
      </c>
      <c r="BH5" s="624"/>
      <c r="BI5" s="624"/>
      <c r="BJ5" s="624"/>
      <c r="BK5" s="624"/>
      <c r="BL5" s="624"/>
      <c r="BM5" s="624"/>
      <c r="BN5" s="625"/>
      <c r="BO5" s="626">
        <v>100</v>
      </c>
      <c r="BP5" s="626"/>
      <c r="BQ5" s="626"/>
      <c r="BR5" s="626"/>
      <c r="BS5" s="627" t="s">
        <v>179</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59870</v>
      </c>
      <c r="S6" s="624"/>
      <c r="T6" s="624"/>
      <c r="U6" s="624"/>
      <c r="V6" s="624"/>
      <c r="W6" s="624"/>
      <c r="X6" s="624"/>
      <c r="Y6" s="625"/>
      <c r="Z6" s="626">
        <v>1.1000000000000001</v>
      </c>
      <c r="AA6" s="626"/>
      <c r="AB6" s="626"/>
      <c r="AC6" s="626"/>
      <c r="AD6" s="627">
        <v>59870</v>
      </c>
      <c r="AE6" s="627"/>
      <c r="AF6" s="627"/>
      <c r="AG6" s="627"/>
      <c r="AH6" s="627"/>
      <c r="AI6" s="627"/>
      <c r="AJ6" s="627"/>
      <c r="AK6" s="627"/>
      <c r="AL6" s="628">
        <v>1.7</v>
      </c>
      <c r="AM6" s="629"/>
      <c r="AN6" s="629"/>
      <c r="AO6" s="630"/>
      <c r="AP6" s="620" t="s">
        <v>237</v>
      </c>
      <c r="AQ6" s="621"/>
      <c r="AR6" s="621"/>
      <c r="AS6" s="621"/>
      <c r="AT6" s="621"/>
      <c r="AU6" s="621"/>
      <c r="AV6" s="621"/>
      <c r="AW6" s="621"/>
      <c r="AX6" s="621"/>
      <c r="AY6" s="621"/>
      <c r="AZ6" s="621"/>
      <c r="BA6" s="621"/>
      <c r="BB6" s="621"/>
      <c r="BC6" s="621"/>
      <c r="BD6" s="621"/>
      <c r="BE6" s="621"/>
      <c r="BF6" s="622"/>
      <c r="BG6" s="623">
        <v>830318</v>
      </c>
      <c r="BH6" s="624"/>
      <c r="BI6" s="624"/>
      <c r="BJ6" s="624"/>
      <c r="BK6" s="624"/>
      <c r="BL6" s="624"/>
      <c r="BM6" s="624"/>
      <c r="BN6" s="625"/>
      <c r="BO6" s="626">
        <v>100</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64109</v>
      </c>
      <c r="CS6" s="624"/>
      <c r="CT6" s="624"/>
      <c r="CU6" s="624"/>
      <c r="CV6" s="624"/>
      <c r="CW6" s="624"/>
      <c r="CX6" s="624"/>
      <c r="CY6" s="625"/>
      <c r="CZ6" s="617">
        <v>1.2</v>
      </c>
      <c r="DA6" s="618"/>
      <c r="DB6" s="618"/>
      <c r="DC6" s="634"/>
      <c r="DD6" s="632" t="s">
        <v>238</v>
      </c>
      <c r="DE6" s="624"/>
      <c r="DF6" s="624"/>
      <c r="DG6" s="624"/>
      <c r="DH6" s="624"/>
      <c r="DI6" s="624"/>
      <c r="DJ6" s="624"/>
      <c r="DK6" s="624"/>
      <c r="DL6" s="624"/>
      <c r="DM6" s="624"/>
      <c r="DN6" s="624"/>
      <c r="DO6" s="624"/>
      <c r="DP6" s="625"/>
      <c r="DQ6" s="632">
        <v>64109</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357</v>
      </c>
      <c r="S7" s="624"/>
      <c r="T7" s="624"/>
      <c r="U7" s="624"/>
      <c r="V7" s="624"/>
      <c r="W7" s="624"/>
      <c r="X7" s="624"/>
      <c r="Y7" s="625"/>
      <c r="Z7" s="626">
        <v>0</v>
      </c>
      <c r="AA7" s="626"/>
      <c r="AB7" s="626"/>
      <c r="AC7" s="626"/>
      <c r="AD7" s="627">
        <v>357</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372948</v>
      </c>
      <c r="BH7" s="624"/>
      <c r="BI7" s="624"/>
      <c r="BJ7" s="624"/>
      <c r="BK7" s="624"/>
      <c r="BL7" s="624"/>
      <c r="BM7" s="624"/>
      <c r="BN7" s="625"/>
      <c r="BO7" s="626">
        <v>44.9</v>
      </c>
      <c r="BP7" s="626"/>
      <c r="BQ7" s="626"/>
      <c r="BR7" s="626"/>
      <c r="BS7" s="627" t="s">
        <v>238</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759106</v>
      </c>
      <c r="CS7" s="624"/>
      <c r="CT7" s="624"/>
      <c r="CU7" s="624"/>
      <c r="CV7" s="624"/>
      <c r="CW7" s="624"/>
      <c r="CX7" s="624"/>
      <c r="CY7" s="625"/>
      <c r="CZ7" s="626">
        <v>14.5</v>
      </c>
      <c r="DA7" s="626"/>
      <c r="DB7" s="626"/>
      <c r="DC7" s="626"/>
      <c r="DD7" s="632">
        <v>2475</v>
      </c>
      <c r="DE7" s="624"/>
      <c r="DF7" s="624"/>
      <c r="DG7" s="624"/>
      <c r="DH7" s="624"/>
      <c r="DI7" s="624"/>
      <c r="DJ7" s="624"/>
      <c r="DK7" s="624"/>
      <c r="DL7" s="624"/>
      <c r="DM7" s="624"/>
      <c r="DN7" s="624"/>
      <c r="DO7" s="624"/>
      <c r="DP7" s="625"/>
      <c r="DQ7" s="632">
        <v>696768</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5442</v>
      </c>
      <c r="S8" s="624"/>
      <c r="T8" s="624"/>
      <c r="U8" s="624"/>
      <c r="V8" s="624"/>
      <c r="W8" s="624"/>
      <c r="X8" s="624"/>
      <c r="Y8" s="625"/>
      <c r="Z8" s="626">
        <v>0.1</v>
      </c>
      <c r="AA8" s="626"/>
      <c r="AB8" s="626"/>
      <c r="AC8" s="626"/>
      <c r="AD8" s="627">
        <v>5442</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13417</v>
      </c>
      <c r="BH8" s="624"/>
      <c r="BI8" s="624"/>
      <c r="BJ8" s="624"/>
      <c r="BK8" s="624"/>
      <c r="BL8" s="624"/>
      <c r="BM8" s="624"/>
      <c r="BN8" s="625"/>
      <c r="BO8" s="626">
        <v>1.6</v>
      </c>
      <c r="BP8" s="626"/>
      <c r="BQ8" s="626"/>
      <c r="BR8" s="626"/>
      <c r="BS8" s="627" t="s">
        <v>133</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1649909</v>
      </c>
      <c r="CS8" s="624"/>
      <c r="CT8" s="624"/>
      <c r="CU8" s="624"/>
      <c r="CV8" s="624"/>
      <c r="CW8" s="624"/>
      <c r="CX8" s="624"/>
      <c r="CY8" s="625"/>
      <c r="CZ8" s="626">
        <v>31.5</v>
      </c>
      <c r="DA8" s="626"/>
      <c r="DB8" s="626"/>
      <c r="DC8" s="626"/>
      <c r="DD8" s="632">
        <v>16129</v>
      </c>
      <c r="DE8" s="624"/>
      <c r="DF8" s="624"/>
      <c r="DG8" s="624"/>
      <c r="DH8" s="624"/>
      <c r="DI8" s="624"/>
      <c r="DJ8" s="624"/>
      <c r="DK8" s="624"/>
      <c r="DL8" s="624"/>
      <c r="DM8" s="624"/>
      <c r="DN8" s="624"/>
      <c r="DO8" s="624"/>
      <c r="DP8" s="625"/>
      <c r="DQ8" s="632">
        <v>1065274</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3924</v>
      </c>
      <c r="S9" s="624"/>
      <c r="T9" s="624"/>
      <c r="U9" s="624"/>
      <c r="V9" s="624"/>
      <c r="W9" s="624"/>
      <c r="X9" s="624"/>
      <c r="Y9" s="625"/>
      <c r="Z9" s="626">
        <v>0.1</v>
      </c>
      <c r="AA9" s="626"/>
      <c r="AB9" s="626"/>
      <c r="AC9" s="626"/>
      <c r="AD9" s="627">
        <v>3924</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314863</v>
      </c>
      <c r="BH9" s="624"/>
      <c r="BI9" s="624"/>
      <c r="BJ9" s="624"/>
      <c r="BK9" s="624"/>
      <c r="BL9" s="624"/>
      <c r="BM9" s="624"/>
      <c r="BN9" s="625"/>
      <c r="BO9" s="626">
        <v>37.9</v>
      </c>
      <c r="BP9" s="626"/>
      <c r="BQ9" s="626"/>
      <c r="BR9" s="626"/>
      <c r="BS9" s="627" t="s">
        <v>133</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576574</v>
      </c>
      <c r="CS9" s="624"/>
      <c r="CT9" s="624"/>
      <c r="CU9" s="624"/>
      <c r="CV9" s="624"/>
      <c r="CW9" s="624"/>
      <c r="CX9" s="624"/>
      <c r="CY9" s="625"/>
      <c r="CZ9" s="626">
        <v>11</v>
      </c>
      <c r="DA9" s="626"/>
      <c r="DB9" s="626"/>
      <c r="DC9" s="626"/>
      <c r="DD9" s="632">
        <v>4378</v>
      </c>
      <c r="DE9" s="624"/>
      <c r="DF9" s="624"/>
      <c r="DG9" s="624"/>
      <c r="DH9" s="624"/>
      <c r="DI9" s="624"/>
      <c r="DJ9" s="624"/>
      <c r="DK9" s="624"/>
      <c r="DL9" s="624"/>
      <c r="DM9" s="624"/>
      <c r="DN9" s="624"/>
      <c r="DO9" s="624"/>
      <c r="DP9" s="625"/>
      <c r="DQ9" s="632">
        <v>515936</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133</v>
      </c>
      <c r="AA10" s="626"/>
      <c r="AB10" s="626"/>
      <c r="AC10" s="626"/>
      <c r="AD10" s="627" t="s">
        <v>238</v>
      </c>
      <c r="AE10" s="627"/>
      <c r="AF10" s="627"/>
      <c r="AG10" s="627"/>
      <c r="AH10" s="627"/>
      <c r="AI10" s="627"/>
      <c r="AJ10" s="627"/>
      <c r="AK10" s="627"/>
      <c r="AL10" s="628" t="s">
        <v>133</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19903</v>
      </c>
      <c r="BH10" s="624"/>
      <c r="BI10" s="624"/>
      <c r="BJ10" s="624"/>
      <c r="BK10" s="624"/>
      <c r="BL10" s="624"/>
      <c r="BM10" s="624"/>
      <c r="BN10" s="625"/>
      <c r="BO10" s="626">
        <v>2.4</v>
      </c>
      <c r="BP10" s="626"/>
      <c r="BQ10" s="626"/>
      <c r="BR10" s="626"/>
      <c r="BS10" s="627" t="s">
        <v>238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133</v>
      </c>
      <c r="CS10" s="624"/>
      <c r="CT10" s="624"/>
      <c r="CU10" s="624"/>
      <c r="CV10" s="624"/>
      <c r="CW10" s="624"/>
      <c r="CX10" s="624"/>
      <c r="CY10" s="625"/>
      <c r="CZ10" s="626" t="s">
        <v>238</v>
      </c>
      <c r="DA10" s="626"/>
      <c r="DB10" s="626"/>
      <c r="DC10" s="626"/>
      <c r="DD10" s="632" t="s">
        <v>133</v>
      </c>
      <c r="DE10" s="624"/>
      <c r="DF10" s="624"/>
      <c r="DG10" s="624"/>
      <c r="DH10" s="624"/>
      <c r="DI10" s="624"/>
      <c r="DJ10" s="624"/>
      <c r="DK10" s="624"/>
      <c r="DL10" s="624"/>
      <c r="DM10" s="624"/>
      <c r="DN10" s="624"/>
      <c r="DO10" s="624"/>
      <c r="DP10" s="625"/>
      <c r="DQ10" s="632" t="s">
        <v>133</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198247</v>
      </c>
      <c r="S11" s="624"/>
      <c r="T11" s="624"/>
      <c r="U11" s="624"/>
      <c r="V11" s="624"/>
      <c r="W11" s="624"/>
      <c r="X11" s="624"/>
      <c r="Y11" s="625"/>
      <c r="Z11" s="628">
        <v>3.5</v>
      </c>
      <c r="AA11" s="629"/>
      <c r="AB11" s="629"/>
      <c r="AC11" s="635"/>
      <c r="AD11" s="632">
        <v>198247</v>
      </c>
      <c r="AE11" s="624"/>
      <c r="AF11" s="624"/>
      <c r="AG11" s="624"/>
      <c r="AH11" s="624"/>
      <c r="AI11" s="624"/>
      <c r="AJ11" s="624"/>
      <c r="AK11" s="625"/>
      <c r="AL11" s="628">
        <v>5.6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24765</v>
      </c>
      <c r="BH11" s="624"/>
      <c r="BI11" s="624"/>
      <c r="BJ11" s="624"/>
      <c r="BK11" s="624"/>
      <c r="BL11" s="624"/>
      <c r="BM11" s="624"/>
      <c r="BN11" s="625"/>
      <c r="BO11" s="626">
        <v>3</v>
      </c>
      <c r="BP11" s="626"/>
      <c r="BQ11" s="626"/>
      <c r="BR11" s="626"/>
      <c r="BS11" s="627" t="s">
        <v>133</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317374</v>
      </c>
      <c r="CS11" s="624"/>
      <c r="CT11" s="624"/>
      <c r="CU11" s="624"/>
      <c r="CV11" s="624"/>
      <c r="CW11" s="624"/>
      <c r="CX11" s="624"/>
      <c r="CY11" s="625"/>
      <c r="CZ11" s="626">
        <v>6.1</v>
      </c>
      <c r="DA11" s="626"/>
      <c r="DB11" s="626"/>
      <c r="DC11" s="626"/>
      <c r="DD11" s="632">
        <v>89421</v>
      </c>
      <c r="DE11" s="624"/>
      <c r="DF11" s="624"/>
      <c r="DG11" s="624"/>
      <c r="DH11" s="624"/>
      <c r="DI11" s="624"/>
      <c r="DJ11" s="624"/>
      <c r="DK11" s="624"/>
      <c r="DL11" s="624"/>
      <c r="DM11" s="624"/>
      <c r="DN11" s="624"/>
      <c r="DO11" s="624"/>
      <c r="DP11" s="625"/>
      <c r="DQ11" s="632">
        <v>157253</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238</v>
      </c>
      <c r="AA12" s="626"/>
      <c r="AB12" s="626"/>
      <c r="AC12" s="626"/>
      <c r="AD12" s="627" t="s">
        <v>133</v>
      </c>
      <c r="AE12" s="627"/>
      <c r="AF12" s="627"/>
      <c r="AG12" s="627"/>
      <c r="AH12" s="627"/>
      <c r="AI12" s="627"/>
      <c r="AJ12" s="627"/>
      <c r="AK12" s="627"/>
      <c r="AL12" s="628" t="s">
        <v>238</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360720</v>
      </c>
      <c r="BH12" s="624"/>
      <c r="BI12" s="624"/>
      <c r="BJ12" s="624"/>
      <c r="BK12" s="624"/>
      <c r="BL12" s="624"/>
      <c r="BM12" s="624"/>
      <c r="BN12" s="625"/>
      <c r="BO12" s="626">
        <v>43.4</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258681</v>
      </c>
      <c r="CS12" s="624"/>
      <c r="CT12" s="624"/>
      <c r="CU12" s="624"/>
      <c r="CV12" s="624"/>
      <c r="CW12" s="624"/>
      <c r="CX12" s="624"/>
      <c r="CY12" s="625"/>
      <c r="CZ12" s="626">
        <v>4.9000000000000004</v>
      </c>
      <c r="DA12" s="626"/>
      <c r="DB12" s="626"/>
      <c r="DC12" s="626"/>
      <c r="DD12" s="632">
        <v>6340</v>
      </c>
      <c r="DE12" s="624"/>
      <c r="DF12" s="624"/>
      <c r="DG12" s="624"/>
      <c r="DH12" s="624"/>
      <c r="DI12" s="624"/>
      <c r="DJ12" s="624"/>
      <c r="DK12" s="624"/>
      <c r="DL12" s="624"/>
      <c r="DM12" s="624"/>
      <c r="DN12" s="624"/>
      <c r="DO12" s="624"/>
      <c r="DP12" s="625"/>
      <c r="DQ12" s="632">
        <v>252073</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133</v>
      </c>
      <c r="AE13" s="627"/>
      <c r="AF13" s="627"/>
      <c r="AG13" s="627"/>
      <c r="AH13" s="627"/>
      <c r="AI13" s="627"/>
      <c r="AJ13" s="627"/>
      <c r="AK13" s="627"/>
      <c r="AL13" s="628" t="s">
        <v>133</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359345</v>
      </c>
      <c r="BH13" s="624"/>
      <c r="BI13" s="624"/>
      <c r="BJ13" s="624"/>
      <c r="BK13" s="624"/>
      <c r="BL13" s="624"/>
      <c r="BM13" s="624"/>
      <c r="BN13" s="625"/>
      <c r="BO13" s="626">
        <v>43.3</v>
      </c>
      <c r="BP13" s="626"/>
      <c r="BQ13" s="626"/>
      <c r="BR13" s="626"/>
      <c r="BS13" s="627" t="s">
        <v>133</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402316</v>
      </c>
      <c r="CS13" s="624"/>
      <c r="CT13" s="624"/>
      <c r="CU13" s="624"/>
      <c r="CV13" s="624"/>
      <c r="CW13" s="624"/>
      <c r="CX13" s="624"/>
      <c r="CY13" s="625"/>
      <c r="CZ13" s="626">
        <v>7.7</v>
      </c>
      <c r="DA13" s="626"/>
      <c r="DB13" s="626"/>
      <c r="DC13" s="626"/>
      <c r="DD13" s="632">
        <v>219442</v>
      </c>
      <c r="DE13" s="624"/>
      <c r="DF13" s="624"/>
      <c r="DG13" s="624"/>
      <c r="DH13" s="624"/>
      <c r="DI13" s="624"/>
      <c r="DJ13" s="624"/>
      <c r="DK13" s="624"/>
      <c r="DL13" s="624"/>
      <c r="DM13" s="624"/>
      <c r="DN13" s="624"/>
      <c r="DO13" s="624"/>
      <c r="DP13" s="625"/>
      <c r="DQ13" s="632">
        <v>266060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92</v>
      </c>
      <c r="S14" s="624"/>
      <c r="T14" s="624"/>
      <c r="U14" s="624"/>
      <c r="V14" s="624"/>
      <c r="W14" s="624"/>
      <c r="X14" s="624"/>
      <c r="Y14" s="625"/>
      <c r="Z14" s="626">
        <v>0</v>
      </c>
      <c r="AA14" s="626"/>
      <c r="AB14" s="626"/>
      <c r="AC14" s="626"/>
      <c r="AD14" s="627">
        <v>92</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39018</v>
      </c>
      <c r="BH14" s="624"/>
      <c r="BI14" s="624"/>
      <c r="BJ14" s="624"/>
      <c r="BK14" s="624"/>
      <c r="BL14" s="624"/>
      <c r="BM14" s="624"/>
      <c r="BN14" s="625"/>
      <c r="BO14" s="626">
        <v>4.7</v>
      </c>
      <c r="BP14" s="626"/>
      <c r="BQ14" s="626"/>
      <c r="BR14" s="626"/>
      <c r="BS14" s="627" t="s">
        <v>238</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244741</v>
      </c>
      <c r="CS14" s="624"/>
      <c r="CT14" s="624"/>
      <c r="CU14" s="624"/>
      <c r="CV14" s="624"/>
      <c r="CW14" s="624"/>
      <c r="CX14" s="624"/>
      <c r="CY14" s="625"/>
      <c r="CZ14" s="626">
        <v>4.7</v>
      </c>
      <c r="DA14" s="626"/>
      <c r="DB14" s="626"/>
      <c r="DC14" s="626"/>
      <c r="DD14" s="632">
        <v>16400</v>
      </c>
      <c r="DE14" s="624"/>
      <c r="DF14" s="624"/>
      <c r="DG14" s="624"/>
      <c r="DH14" s="624"/>
      <c r="DI14" s="624"/>
      <c r="DJ14" s="624"/>
      <c r="DK14" s="624"/>
      <c r="DL14" s="624"/>
      <c r="DM14" s="624"/>
      <c r="DN14" s="624"/>
      <c r="DO14" s="624"/>
      <c r="DP14" s="625"/>
      <c r="DQ14" s="632">
        <v>224874</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133</v>
      </c>
      <c r="AA15" s="626"/>
      <c r="AB15" s="626"/>
      <c r="AC15" s="626"/>
      <c r="AD15" s="627" t="s">
        <v>133</v>
      </c>
      <c r="AE15" s="627"/>
      <c r="AF15" s="627"/>
      <c r="AG15" s="627"/>
      <c r="AH15" s="627"/>
      <c r="AI15" s="627"/>
      <c r="AJ15" s="627"/>
      <c r="AK15" s="627"/>
      <c r="AL15" s="628" t="s">
        <v>238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57632</v>
      </c>
      <c r="BH15" s="624"/>
      <c r="BI15" s="624"/>
      <c r="BJ15" s="624"/>
      <c r="BK15" s="624"/>
      <c r="BL15" s="624"/>
      <c r="BM15" s="624"/>
      <c r="BN15" s="625"/>
      <c r="BO15" s="626">
        <v>6.9</v>
      </c>
      <c r="BP15" s="626"/>
      <c r="BQ15" s="626"/>
      <c r="BR15" s="626"/>
      <c r="BS15" s="627" t="s">
        <v>133</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382393</v>
      </c>
      <c r="CS15" s="624"/>
      <c r="CT15" s="624"/>
      <c r="CU15" s="624"/>
      <c r="CV15" s="624"/>
      <c r="CW15" s="624"/>
      <c r="CX15" s="624"/>
      <c r="CY15" s="625"/>
      <c r="CZ15" s="626">
        <v>7.3</v>
      </c>
      <c r="DA15" s="626"/>
      <c r="DB15" s="626"/>
      <c r="DC15" s="626"/>
      <c r="DD15" s="632">
        <v>36929</v>
      </c>
      <c r="DE15" s="624"/>
      <c r="DF15" s="624"/>
      <c r="DG15" s="624"/>
      <c r="DH15" s="624"/>
      <c r="DI15" s="624"/>
      <c r="DJ15" s="624"/>
      <c r="DK15" s="624"/>
      <c r="DL15" s="624"/>
      <c r="DM15" s="624"/>
      <c r="DN15" s="624"/>
      <c r="DO15" s="624"/>
      <c r="DP15" s="625"/>
      <c r="DQ15" s="632">
        <v>335482</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6917</v>
      </c>
      <c r="S16" s="624"/>
      <c r="T16" s="624"/>
      <c r="U16" s="624"/>
      <c r="V16" s="624"/>
      <c r="W16" s="624"/>
      <c r="X16" s="624"/>
      <c r="Y16" s="625"/>
      <c r="Z16" s="626">
        <v>0.1</v>
      </c>
      <c r="AA16" s="626"/>
      <c r="AB16" s="626"/>
      <c r="AC16" s="626"/>
      <c r="AD16" s="627">
        <v>6917</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238</v>
      </c>
      <c r="BP16" s="626"/>
      <c r="BQ16" s="626"/>
      <c r="BR16" s="626"/>
      <c r="BS16" s="627" t="s">
        <v>238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2238</v>
      </c>
      <c r="CS16" s="624"/>
      <c r="CT16" s="624"/>
      <c r="CU16" s="624"/>
      <c r="CV16" s="624"/>
      <c r="CW16" s="624"/>
      <c r="CX16" s="624"/>
      <c r="CY16" s="625"/>
      <c r="CZ16" s="626">
        <v>0</v>
      </c>
      <c r="DA16" s="626"/>
      <c r="DB16" s="626"/>
      <c r="DC16" s="626"/>
      <c r="DD16" s="632" t="s">
        <v>238</v>
      </c>
      <c r="DE16" s="624"/>
      <c r="DF16" s="624"/>
      <c r="DG16" s="624"/>
      <c r="DH16" s="624"/>
      <c r="DI16" s="624"/>
      <c r="DJ16" s="624"/>
      <c r="DK16" s="624"/>
      <c r="DL16" s="624"/>
      <c r="DM16" s="624"/>
      <c r="DN16" s="624"/>
      <c r="DO16" s="624"/>
      <c r="DP16" s="625"/>
      <c r="DQ16" s="632">
        <v>438</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15642</v>
      </c>
      <c r="S17" s="624"/>
      <c r="T17" s="624"/>
      <c r="U17" s="624"/>
      <c r="V17" s="624"/>
      <c r="W17" s="624"/>
      <c r="X17" s="624"/>
      <c r="Y17" s="625"/>
      <c r="Z17" s="626">
        <v>0.3</v>
      </c>
      <c r="AA17" s="626"/>
      <c r="AB17" s="626"/>
      <c r="AC17" s="626"/>
      <c r="AD17" s="627">
        <v>15642</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133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574119</v>
      </c>
      <c r="CS17" s="624"/>
      <c r="CT17" s="624"/>
      <c r="CU17" s="624"/>
      <c r="CV17" s="624"/>
      <c r="CW17" s="624"/>
      <c r="CX17" s="624"/>
      <c r="CY17" s="625"/>
      <c r="CZ17" s="626">
        <v>11</v>
      </c>
      <c r="DA17" s="626"/>
      <c r="DB17" s="626"/>
      <c r="DC17" s="626"/>
      <c r="DD17" s="632" t="s">
        <v>238</v>
      </c>
      <c r="DE17" s="624"/>
      <c r="DF17" s="624"/>
      <c r="DG17" s="624"/>
      <c r="DH17" s="624"/>
      <c r="DI17" s="624"/>
      <c r="DJ17" s="624"/>
      <c r="DK17" s="624"/>
      <c r="DL17" s="624"/>
      <c r="DM17" s="624"/>
      <c r="DN17" s="624"/>
      <c r="DO17" s="624"/>
      <c r="DP17" s="625"/>
      <c r="DQ17" s="632">
        <v>569305</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4826</v>
      </c>
      <c r="S18" s="624"/>
      <c r="T18" s="624"/>
      <c r="U18" s="624"/>
      <c r="V18" s="624"/>
      <c r="W18" s="624"/>
      <c r="X18" s="624"/>
      <c r="Y18" s="625"/>
      <c r="Z18" s="626">
        <v>0.1</v>
      </c>
      <c r="AA18" s="626"/>
      <c r="AB18" s="626"/>
      <c r="AC18" s="626"/>
      <c r="AD18" s="627">
        <v>4826</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133</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4723</v>
      </c>
      <c r="S19" s="624"/>
      <c r="T19" s="624"/>
      <c r="U19" s="624"/>
      <c r="V19" s="624"/>
      <c r="W19" s="624"/>
      <c r="X19" s="624"/>
      <c r="Y19" s="625"/>
      <c r="Z19" s="626">
        <v>0.1</v>
      </c>
      <c r="AA19" s="626"/>
      <c r="AB19" s="626"/>
      <c r="AC19" s="626"/>
      <c r="AD19" s="627">
        <v>4723</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238</v>
      </c>
      <c r="BH19" s="624"/>
      <c r="BI19" s="624"/>
      <c r="BJ19" s="624"/>
      <c r="BK19" s="624"/>
      <c r="BL19" s="624"/>
      <c r="BM19" s="624"/>
      <c r="BN19" s="625"/>
      <c r="BO19" s="626" t="s">
        <v>133</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133</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103</v>
      </c>
      <c r="S20" s="624"/>
      <c r="T20" s="624"/>
      <c r="U20" s="624"/>
      <c r="V20" s="624"/>
      <c r="W20" s="624"/>
      <c r="X20" s="624"/>
      <c r="Y20" s="625"/>
      <c r="Z20" s="626">
        <v>0</v>
      </c>
      <c r="AA20" s="626"/>
      <c r="AB20" s="626"/>
      <c r="AC20" s="626"/>
      <c r="AD20" s="627">
        <v>103</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238</v>
      </c>
      <c r="BH20" s="624"/>
      <c r="BI20" s="624"/>
      <c r="BJ20" s="624"/>
      <c r="BK20" s="624"/>
      <c r="BL20" s="624"/>
      <c r="BM20" s="624"/>
      <c r="BN20" s="625"/>
      <c r="BO20" s="626" t="s">
        <v>133</v>
      </c>
      <c r="BP20" s="626"/>
      <c r="BQ20" s="626"/>
      <c r="BR20" s="626"/>
      <c r="BS20" s="627" t="s">
        <v>133</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5231560</v>
      </c>
      <c r="CS20" s="624"/>
      <c r="CT20" s="624"/>
      <c r="CU20" s="624"/>
      <c r="CV20" s="624"/>
      <c r="CW20" s="624"/>
      <c r="CX20" s="624"/>
      <c r="CY20" s="625"/>
      <c r="CZ20" s="626">
        <v>100</v>
      </c>
      <c r="DA20" s="626"/>
      <c r="DB20" s="626"/>
      <c r="DC20" s="626"/>
      <c r="DD20" s="632">
        <v>391514</v>
      </c>
      <c r="DE20" s="624"/>
      <c r="DF20" s="624"/>
      <c r="DG20" s="624"/>
      <c r="DH20" s="624"/>
      <c r="DI20" s="624"/>
      <c r="DJ20" s="624"/>
      <c r="DK20" s="624"/>
      <c r="DL20" s="624"/>
      <c r="DM20" s="624"/>
      <c r="DN20" s="624"/>
      <c r="DO20" s="624"/>
      <c r="DP20" s="625"/>
      <c r="DQ20" s="632">
        <v>4147572</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2551857</v>
      </c>
      <c r="S21" s="624"/>
      <c r="T21" s="624"/>
      <c r="U21" s="624"/>
      <c r="V21" s="624"/>
      <c r="W21" s="624"/>
      <c r="X21" s="624"/>
      <c r="Y21" s="625"/>
      <c r="Z21" s="626">
        <v>45.7</v>
      </c>
      <c r="AA21" s="626"/>
      <c r="AB21" s="626"/>
      <c r="AC21" s="626"/>
      <c r="AD21" s="627">
        <v>2346963</v>
      </c>
      <c r="AE21" s="627"/>
      <c r="AF21" s="627"/>
      <c r="AG21" s="627"/>
      <c r="AH21" s="627"/>
      <c r="AI21" s="627"/>
      <c r="AJ21" s="627"/>
      <c r="AK21" s="627"/>
      <c r="AL21" s="628">
        <v>66.7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133</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2346963</v>
      </c>
      <c r="S22" s="624"/>
      <c r="T22" s="624"/>
      <c r="U22" s="624"/>
      <c r="V22" s="624"/>
      <c r="W22" s="624"/>
      <c r="X22" s="624"/>
      <c r="Y22" s="625"/>
      <c r="Z22" s="626">
        <v>42</v>
      </c>
      <c r="AA22" s="626"/>
      <c r="AB22" s="626"/>
      <c r="AC22" s="626"/>
      <c r="AD22" s="627">
        <v>2346963</v>
      </c>
      <c r="AE22" s="627"/>
      <c r="AF22" s="627"/>
      <c r="AG22" s="627"/>
      <c r="AH22" s="627"/>
      <c r="AI22" s="627"/>
      <c r="AJ22" s="627"/>
      <c r="AK22" s="627"/>
      <c r="AL22" s="628">
        <v>66.7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133</v>
      </c>
      <c r="BH22" s="624"/>
      <c r="BI22" s="624"/>
      <c r="BJ22" s="624"/>
      <c r="BK22" s="624"/>
      <c r="BL22" s="624"/>
      <c r="BM22" s="624"/>
      <c r="BN22" s="625"/>
      <c r="BO22" s="626" t="s">
        <v>133</v>
      </c>
      <c r="BP22" s="626"/>
      <c r="BQ22" s="626"/>
      <c r="BR22" s="626"/>
      <c r="BS22" s="627" t="s">
        <v>133</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204894</v>
      </c>
      <c r="S23" s="624"/>
      <c r="T23" s="624"/>
      <c r="U23" s="624"/>
      <c r="V23" s="624"/>
      <c r="W23" s="624"/>
      <c r="X23" s="624"/>
      <c r="Y23" s="625"/>
      <c r="Z23" s="626">
        <v>3.7</v>
      </c>
      <c r="AA23" s="626"/>
      <c r="AB23" s="626"/>
      <c r="AC23" s="626"/>
      <c r="AD23" s="627" t="s">
        <v>238</v>
      </c>
      <c r="AE23" s="627"/>
      <c r="AF23" s="627"/>
      <c r="AG23" s="627"/>
      <c r="AH23" s="627"/>
      <c r="AI23" s="627"/>
      <c r="AJ23" s="627"/>
      <c r="AK23" s="627"/>
      <c r="AL23" s="628" t="s">
        <v>133</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238</v>
      </c>
      <c r="BH23" s="624"/>
      <c r="BI23" s="624"/>
      <c r="BJ23" s="624"/>
      <c r="BK23" s="624"/>
      <c r="BL23" s="624"/>
      <c r="BM23" s="624"/>
      <c r="BN23" s="625"/>
      <c r="BO23" s="626" t="s">
        <v>238</v>
      </c>
      <c r="BP23" s="626"/>
      <c r="BQ23" s="626"/>
      <c r="BR23" s="626"/>
      <c r="BS23" s="627" t="s">
        <v>238</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133</v>
      </c>
      <c r="AE24" s="627"/>
      <c r="AF24" s="627"/>
      <c r="AG24" s="627"/>
      <c r="AH24" s="627"/>
      <c r="AI24" s="627"/>
      <c r="AJ24" s="627"/>
      <c r="AK24" s="627"/>
      <c r="AL24" s="628" t="s">
        <v>133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133</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2307829</v>
      </c>
      <c r="CS24" s="613"/>
      <c r="CT24" s="613"/>
      <c r="CU24" s="613"/>
      <c r="CV24" s="613"/>
      <c r="CW24" s="613"/>
      <c r="CX24" s="613"/>
      <c r="CY24" s="614"/>
      <c r="CZ24" s="617">
        <v>44.1</v>
      </c>
      <c r="DA24" s="618"/>
      <c r="DB24" s="618"/>
      <c r="DC24" s="634"/>
      <c r="DD24" s="655">
        <v>1817030</v>
      </c>
      <c r="DE24" s="613"/>
      <c r="DF24" s="613"/>
      <c r="DG24" s="613"/>
      <c r="DH24" s="613"/>
      <c r="DI24" s="613"/>
      <c r="DJ24" s="613"/>
      <c r="DK24" s="614"/>
      <c r="DL24" s="655">
        <v>1722472</v>
      </c>
      <c r="DM24" s="613"/>
      <c r="DN24" s="613"/>
      <c r="DO24" s="613"/>
      <c r="DP24" s="613"/>
      <c r="DQ24" s="613"/>
      <c r="DR24" s="613"/>
      <c r="DS24" s="613"/>
      <c r="DT24" s="613"/>
      <c r="DU24" s="613"/>
      <c r="DV24" s="614"/>
      <c r="DW24" s="617">
        <v>48.4</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3677492</v>
      </c>
      <c r="S25" s="624"/>
      <c r="T25" s="624"/>
      <c r="U25" s="624"/>
      <c r="V25" s="624"/>
      <c r="W25" s="624"/>
      <c r="X25" s="624"/>
      <c r="Y25" s="625"/>
      <c r="Z25" s="626">
        <v>65.8</v>
      </c>
      <c r="AA25" s="626"/>
      <c r="AB25" s="626"/>
      <c r="AC25" s="626"/>
      <c r="AD25" s="627">
        <v>3472598</v>
      </c>
      <c r="AE25" s="627"/>
      <c r="AF25" s="627"/>
      <c r="AG25" s="627"/>
      <c r="AH25" s="627"/>
      <c r="AI25" s="627"/>
      <c r="AJ25" s="627"/>
      <c r="AK25" s="627"/>
      <c r="AL25" s="628">
        <v>98.6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1209103</v>
      </c>
      <c r="CS25" s="656"/>
      <c r="CT25" s="656"/>
      <c r="CU25" s="656"/>
      <c r="CV25" s="656"/>
      <c r="CW25" s="656"/>
      <c r="CX25" s="656"/>
      <c r="CY25" s="657"/>
      <c r="CZ25" s="628">
        <v>23.1</v>
      </c>
      <c r="DA25" s="653"/>
      <c r="DB25" s="653"/>
      <c r="DC25" s="658"/>
      <c r="DD25" s="632">
        <v>1104116</v>
      </c>
      <c r="DE25" s="656"/>
      <c r="DF25" s="656"/>
      <c r="DG25" s="656"/>
      <c r="DH25" s="656"/>
      <c r="DI25" s="656"/>
      <c r="DJ25" s="656"/>
      <c r="DK25" s="657"/>
      <c r="DL25" s="632">
        <v>1009588</v>
      </c>
      <c r="DM25" s="656"/>
      <c r="DN25" s="656"/>
      <c r="DO25" s="656"/>
      <c r="DP25" s="656"/>
      <c r="DQ25" s="656"/>
      <c r="DR25" s="656"/>
      <c r="DS25" s="656"/>
      <c r="DT25" s="656"/>
      <c r="DU25" s="656"/>
      <c r="DV25" s="657"/>
      <c r="DW25" s="628">
        <v>28.4</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662</v>
      </c>
      <c r="S26" s="624"/>
      <c r="T26" s="624"/>
      <c r="U26" s="624"/>
      <c r="V26" s="624"/>
      <c r="W26" s="624"/>
      <c r="X26" s="624"/>
      <c r="Y26" s="625"/>
      <c r="Z26" s="626">
        <v>0</v>
      </c>
      <c r="AA26" s="626"/>
      <c r="AB26" s="626"/>
      <c r="AC26" s="626"/>
      <c r="AD26" s="627">
        <v>662</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133</v>
      </c>
      <c r="BP26" s="626"/>
      <c r="BQ26" s="626"/>
      <c r="BR26" s="626"/>
      <c r="BS26" s="627" t="s">
        <v>133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626668</v>
      </c>
      <c r="CS26" s="624"/>
      <c r="CT26" s="624"/>
      <c r="CU26" s="624"/>
      <c r="CV26" s="624"/>
      <c r="CW26" s="624"/>
      <c r="CX26" s="624"/>
      <c r="CY26" s="625"/>
      <c r="CZ26" s="628">
        <v>12</v>
      </c>
      <c r="DA26" s="653"/>
      <c r="DB26" s="653"/>
      <c r="DC26" s="658"/>
      <c r="DD26" s="632">
        <v>591643</v>
      </c>
      <c r="DE26" s="624"/>
      <c r="DF26" s="624"/>
      <c r="DG26" s="624"/>
      <c r="DH26" s="624"/>
      <c r="DI26" s="624"/>
      <c r="DJ26" s="624"/>
      <c r="DK26" s="625"/>
      <c r="DL26" s="632" t="s">
        <v>133</v>
      </c>
      <c r="DM26" s="624"/>
      <c r="DN26" s="624"/>
      <c r="DO26" s="624"/>
      <c r="DP26" s="624"/>
      <c r="DQ26" s="624"/>
      <c r="DR26" s="624"/>
      <c r="DS26" s="624"/>
      <c r="DT26" s="624"/>
      <c r="DU26" s="624"/>
      <c r="DV26" s="625"/>
      <c r="DW26" s="628" t="s">
        <v>133</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72422</v>
      </c>
      <c r="S27" s="624"/>
      <c r="T27" s="624"/>
      <c r="U27" s="624"/>
      <c r="V27" s="624"/>
      <c r="W27" s="624"/>
      <c r="X27" s="624"/>
      <c r="Y27" s="625"/>
      <c r="Z27" s="626">
        <v>1.3</v>
      </c>
      <c r="AA27" s="626"/>
      <c r="AB27" s="626"/>
      <c r="AC27" s="626"/>
      <c r="AD27" s="627" t="s">
        <v>133</v>
      </c>
      <c r="AE27" s="627"/>
      <c r="AF27" s="627"/>
      <c r="AG27" s="627"/>
      <c r="AH27" s="627"/>
      <c r="AI27" s="627"/>
      <c r="AJ27" s="627"/>
      <c r="AK27" s="627"/>
      <c r="AL27" s="628" t="s">
        <v>238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830318</v>
      </c>
      <c r="BH27" s="624"/>
      <c r="BI27" s="624"/>
      <c r="BJ27" s="624"/>
      <c r="BK27" s="624"/>
      <c r="BL27" s="624"/>
      <c r="BM27" s="624"/>
      <c r="BN27" s="625"/>
      <c r="BO27" s="626">
        <v>100</v>
      </c>
      <c r="BP27" s="626"/>
      <c r="BQ27" s="626"/>
      <c r="BR27" s="626"/>
      <c r="BS27" s="627" t="s">
        <v>133</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524607</v>
      </c>
      <c r="CS27" s="656"/>
      <c r="CT27" s="656"/>
      <c r="CU27" s="656"/>
      <c r="CV27" s="656"/>
      <c r="CW27" s="656"/>
      <c r="CX27" s="656"/>
      <c r="CY27" s="657"/>
      <c r="CZ27" s="628">
        <v>10</v>
      </c>
      <c r="DA27" s="653"/>
      <c r="DB27" s="653"/>
      <c r="DC27" s="658"/>
      <c r="DD27" s="632">
        <v>143609</v>
      </c>
      <c r="DE27" s="656"/>
      <c r="DF27" s="656"/>
      <c r="DG27" s="656"/>
      <c r="DH27" s="656"/>
      <c r="DI27" s="656"/>
      <c r="DJ27" s="656"/>
      <c r="DK27" s="657"/>
      <c r="DL27" s="632">
        <v>143579</v>
      </c>
      <c r="DM27" s="656"/>
      <c r="DN27" s="656"/>
      <c r="DO27" s="656"/>
      <c r="DP27" s="656"/>
      <c r="DQ27" s="656"/>
      <c r="DR27" s="656"/>
      <c r="DS27" s="656"/>
      <c r="DT27" s="656"/>
      <c r="DU27" s="656"/>
      <c r="DV27" s="657"/>
      <c r="DW27" s="628">
        <v>4</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29562</v>
      </c>
      <c r="S28" s="624"/>
      <c r="T28" s="624"/>
      <c r="U28" s="624"/>
      <c r="V28" s="624"/>
      <c r="W28" s="624"/>
      <c r="X28" s="624"/>
      <c r="Y28" s="625"/>
      <c r="Z28" s="626">
        <v>0.5</v>
      </c>
      <c r="AA28" s="626"/>
      <c r="AB28" s="626"/>
      <c r="AC28" s="626"/>
      <c r="AD28" s="627">
        <v>18687</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574119</v>
      </c>
      <c r="CS28" s="624"/>
      <c r="CT28" s="624"/>
      <c r="CU28" s="624"/>
      <c r="CV28" s="624"/>
      <c r="CW28" s="624"/>
      <c r="CX28" s="624"/>
      <c r="CY28" s="625"/>
      <c r="CZ28" s="628">
        <v>11</v>
      </c>
      <c r="DA28" s="653"/>
      <c r="DB28" s="653"/>
      <c r="DC28" s="658"/>
      <c r="DD28" s="632">
        <v>569305</v>
      </c>
      <c r="DE28" s="624"/>
      <c r="DF28" s="624"/>
      <c r="DG28" s="624"/>
      <c r="DH28" s="624"/>
      <c r="DI28" s="624"/>
      <c r="DJ28" s="624"/>
      <c r="DK28" s="625"/>
      <c r="DL28" s="632">
        <v>569305</v>
      </c>
      <c r="DM28" s="624"/>
      <c r="DN28" s="624"/>
      <c r="DO28" s="624"/>
      <c r="DP28" s="624"/>
      <c r="DQ28" s="624"/>
      <c r="DR28" s="624"/>
      <c r="DS28" s="624"/>
      <c r="DT28" s="624"/>
      <c r="DU28" s="624"/>
      <c r="DV28" s="625"/>
      <c r="DW28" s="628">
        <v>16</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4216</v>
      </c>
      <c r="S29" s="624"/>
      <c r="T29" s="624"/>
      <c r="U29" s="624"/>
      <c r="V29" s="624"/>
      <c r="W29" s="624"/>
      <c r="X29" s="624"/>
      <c r="Y29" s="625"/>
      <c r="Z29" s="626">
        <v>0.1</v>
      </c>
      <c r="AA29" s="626"/>
      <c r="AB29" s="626"/>
      <c r="AC29" s="626"/>
      <c r="AD29" s="627">
        <v>20</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574119</v>
      </c>
      <c r="CS29" s="656"/>
      <c r="CT29" s="656"/>
      <c r="CU29" s="656"/>
      <c r="CV29" s="656"/>
      <c r="CW29" s="656"/>
      <c r="CX29" s="656"/>
      <c r="CY29" s="657"/>
      <c r="CZ29" s="628">
        <v>11</v>
      </c>
      <c r="DA29" s="653"/>
      <c r="DB29" s="653"/>
      <c r="DC29" s="658"/>
      <c r="DD29" s="632">
        <v>569305</v>
      </c>
      <c r="DE29" s="656"/>
      <c r="DF29" s="656"/>
      <c r="DG29" s="656"/>
      <c r="DH29" s="656"/>
      <c r="DI29" s="656"/>
      <c r="DJ29" s="656"/>
      <c r="DK29" s="657"/>
      <c r="DL29" s="632">
        <v>569305</v>
      </c>
      <c r="DM29" s="656"/>
      <c r="DN29" s="656"/>
      <c r="DO29" s="656"/>
      <c r="DP29" s="656"/>
      <c r="DQ29" s="656"/>
      <c r="DR29" s="656"/>
      <c r="DS29" s="656"/>
      <c r="DT29" s="656"/>
      <c r="DU29" s="656"/>
      <c r="DV29" s="657"/>
      <c r="DW29" s="628">
        <v>16</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777936</v>
      </c>
      <c r="S30" s="624"/>
      <c r="T30" s="624"/>
      <c r="U30" s="624"/>
      <c r="V30" s="624"/>
      <c r="W30" s="624"/>
      <c r="X30" s="624"/>
      <c r="Y30" s="625"/>
      <c r="Z30" s="626">
        <v>13.9</v>
      </c>
      <c r="AA30" s="626"/>
      <c r="AB30" s="626"/>
      <c r="AC30" s="626"/>
      <c r="AD30" s="627" t="s">
        <v>238</v>
      </c>
      <c r="AE30" s="627"/>
      <c r="AF30" s="627"/>
      <c r="AG30" s="627"/>
      <c r="AH30" s="627"/>
      <c r="AI30" s="627"/>
      <c r="AJ30" s="627"/>
      <c r="AK30" s="627"/>
      <c r="AL30" s="628" t="s">
        <v>133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561414</v>
      </c>
      <c r="CS30" s="624"/>
      <c r="CT30" s="624"/>
      <c r="CU30" s="624"/>
      <c r="CV30" s="624"/>
      <c r="CW30" s="624"/>
      <c r="CX30" s="624"/>
      <c r="CY30" s="625"/>
      <c r="CZ30" s="628">
        <v>10.7</v>
      </c>
      <c r="DA30" s="653"/>
      <c r="DB30" s="653"/>
      <c r="DC30" s="658"/>
      <c r="DD30" s="632">
        <v>556600</v>
      </c>
      <c r="DE30" s="624"/>
      <c r="DF30" s="624"/>
      <c r="DG30" s="624"/>
      <c r="DH30" s="624"/>
      <c r="DI30" s="624"/>
      <c r="DJ30" s="624"/>
      <c r="DK30" s="625"/>
      <c r="DL30" s="632">
        <v>556600</v>
      </c>
      <c r="DM30" s="624"/>
      <c r="DN30" s="624"/>
      <c r="DO30" s="624"/>
      <c r="DP30" s="624"/>
      <c r="DQ30" s="624"/>
      <c r="DR30" s="624"/>
      <c r="DS30" s="624"/>
      <c r="DT30" s="624"/>
      <c r="DU30" s="624"/>
      <c r="DV30" s="625"/>
      <c r="DW30" s="628">
        <v>15.7</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133</v>
      </c>
      <c r="AA31" s="626"/>
      <c r="AB31" s="626"/>
      <c r="AC31" s="626"/>
      <c r="AD31" s="627" t="s">
        <v>133</v>
      </c>
      <c r="AE31" s="627"/>
      <c r="AF31" s="627"/>
      <c r="AG31" s="627"/>
      <c r="AH31" s="627"/>
      <c r="AI31" s="627"/>
      <c r="AJ31" s="627"/>
      <c r="AK31" s="627"/>
      <c r="AL31" s="628" t="s">
        <v>133</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99.2</v>
      </c>
      <c r="BH31" s="667"/>
      <c r="BI31" s="667"/>
      <c r="BJ31" s="667"/>
      <c r="BK31" s="667"/>
      <c r="BL31" s="667"/>
      <c r="BM31" s="618">
        <v>97</v>
      </c>
      <c r="BN31" s="667"/>
      <c r="BO31" s="667"/>
      <c r="BP31" s="667"/>
      <c r="BQ31" s="668"/>
      <c r="BR31" s="670">
        <v>99.2</v>
      </c>
      <c r="BS31" s="667"/>
      <c r="BT31" s="667"/>
      <c r="BU31" s="667"/>
      <c r="BV31" s="667"/>
      <c r="BW31" s="667"/>
      <c r="BX31" s="618">
        <v>95.7</v>
      </c>
      <c r="BY31" s="667"/>
      <c r="BZ31" s="667"/>
      <c r="CA31" s="667"/>
      <c r="CB31" s="668"/>
      <c r="CD31" s="663"/>
      <c r="CE31" s="664"/>
      <c r="CF31" s="620" t="s">
        <v>318</v>
      </c>
      <c r="CG31" s="621"/>
      <c r="CH31" s="621"/>
      <c r="CI31" s="621"/>
      <c r="CJ31" s="621"/>
      <c r="CK31" s="621"/>
      <c r="CL31" s="621"/>
      <c r="CM31" s="621"/>
      <c r="CN31" s="621"/>
      <c r="CO31" s="621"/>
      <c r="CP31" s="621"/>
      <c r="CQ31" s="622"/>
      <c r="CR31" s="623">
        <v>12705</v>
      </c>
      <c r="CS31" s="656"/>
      <c r="CT31" s="656"/>
      <c r="CU31" s="656"/>
      <c r="CV31" s="656"/>
      <c r="CW31" s="656"/>
      <c r="CX31" s="656"/>
      <c r="CY31" s="657"/>
      <c r="CZ31" s="628">
        <v>0.2</v>
      </c>
      <c r="DA31" s="653"/>
      <c r="DB31" s="653"/>
      <c r="DC31" s="658"/>
      <c r="DD31" s="632">
        <v>12705</v>
      </c>
      <c r="DE31" s="656"/>
      <c r="DF31" s="656"/>
      <c r="DG31" s="656"/>
      <c r="DH31" s="656"/>
      <c r="DI31" s="656"/>
      <c r="DJ31" s="656"/>
      <c r="DK31" s="657"/>
      <c r="DL31" s="632">
        <v>12705</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330503</v>
      </c>
      <c r="S32" s="624"/>
      <c r="T32" s="624"/>
      <c r="U32" s="624"/>
      <c r="V32" s="624"/>
      <c r="W32" s="624"/>
      <c r="X32" s="624"/>
      <c r="Y32" s="625"/>
      <c r="Z32" s="626">
        <v>5.9</v>
      </c>
      <c r="AA32" s="626"/>
      <c r="AB32" s="626"/>
      <c r="AC32" s="626"/>
      <c r="AD32" s="627" t="s">
        <v>238</v>
      </c>
      <c r="AE32" s="627"/>
      <c r="AF32" s="627"/>
      <c r="AG32" s="627"/>
      <c r="AH32" s="627"/>
      <c r="AI32" s="627"/>
      <c r="AJ32" s="627"/>
      <c r="AK32" s="627"/>
      <c r="AL32" s="628" t="s">
        <v>238</v>
      </c>
      <c r="AM32" s="629"/>
      <c r="AN32" s="629"/>
      <c r="AO32" s="630"/>
      <c r="AP32" s="673"/>
      <c r="AQ32" s="674"/>
      <c r="AR32" s="674"/>
      <c r="AS32" s="674"/>
      <c r="AT32" s="678"/>
      <c r="AU32" s="214" t="s">
        <v>320</v>
      </c>
      <c r="AX32" s="620" t="s">
        <v>321</v>
      </c>
      <c r="AY32" s="621"/>
      <c r="AZ32" s="621"/>
      <c r="BA32" s="621"/>
      <c r="BB32" s="621"/>
      <c r="BC32" s="621"/>
      <c r="BD32" s="621"/>
      <c r="BE32" s="621"/>
      <c r="BF32" s="622"/>
      <c r="BG32" s="680">
        <v>99.4</v>
      </c>
      <c r="BH32" s="656"/>
      <c r="BI32" s="656"/>
      <c r="BJ32" s="656"/>
      <c r="BK32" s="656"/>
      <c r="BL32" s="656"/>
      <c r="BM32" s="629">
        <v>97.9</v>
      </c>
      <c r="BN32" s="656"/>
      <c r="BO32" s="656"/>
      <c r="BP32" s="656"/>
      <c r="BQ32" s="669"/>
      <c r="BR32" s="680">
        <v>99.5</v>
      </c>
      <c r="BS32" s="656"/>
      <c r="BT32" s="656"/>
      <c r="BU32" s="656"/>
      <c r="BV32" s="656"/>
      <c r="BW32" s="656"/>
      <c r="BX32" s="629">
        <v>97.5</v>
      </c>
      <c r="BY32" s="656"/>
      <c r="BZ32" s="656"/>
      <c r="CA32" s="656"/>
      <c r="CB32" s="669"/>
      <c r="CD32" s="665"/>
      <c r="CE32" s="666"/>
      <c r="CF32" s="620" t="s">
        <v>322</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3"/>
      <c r="DB32" s="653"/>
      <c r="DC32" s="658"/>
      <c r="DD32" s="632" t="s">
        <v>238</v>
      </c>
      <c r="DE32" s="624"/>
      <c r="DF32" s="624"/>
      <c r="DG32" s="624"/>
      <c r="DH32" s="624"/>
      <c r="DI32" s="624"/>
      <c r="DJ32" s="624"/>
      <c r="DK32" s="625"/>
      <c r="DL32" s="632" t="s">
        <v>133</v>
      </c>
      <c r="DM32" s="624"/>
      <c r="DN32" s="624"/>
      <c r="DO32" s="624"/>
      <c r="DP32" s="624"/>
      <c r="DQ32" s="624"/>
      <c r="DR32" s="624"/>
      <c r="DS32" s="624"/>
      <c r="DT32" s="624"/>
      <c r="DU32" s="624"/>
      <c r="DV32" s="625"/>
      <c r="DW32" s="628" t="s">
        <v>238</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4048</v>
      </c>
      <c r="S33" s="624"/>
      <c r="T33" s="624"/>
      <c r="U33" s="624"/>
      <c r="V33" s="624"/>
      <c r="W33" s="624"/>
      <c r="X33" s="624"/>
      <c r="Y33" s="625"/>
      <c r="Z33" s="626">
        <v>0.1</v>
      </c>
      <c r="AA33" s="626"/>
      <c r="AB33" s="626"/>
      <c r="AC33" s="626"/>
      <c r="AD33" s="627">
        <v>1431</v>
      </c>
      <c r="AE33" s="627"/>
      <c r="AF33" s="627"/>
      <c r="AG33" s="627"/>
      <c r="AH33" s="627"/>
      <c r="AI33" s="627"/>
      <c r="AJ33" s="627"/>
      <c r="AK33" s="627"/>
      <c r="AL33" s="628">
        <v>0</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v>
      </c>
      <c r="BH33" s="682"/>
      <c r="BI33" s="682"/>
      <c r="BJ33" s="682"/>
      <c r="BK33" s="682"/>
      <c r="BL33" s="682"/>
      <c r="BM33" s="683">
        <v>95.9</v>
      </c>
      <c r="BN33" s="682"/>
      <c r="BO33" s="682"/>
      <c r="BP33" s="682"/>
      <c r="BQ33" s="684"/>
      <c r="BR33" s="681">
        <v>99</v>
      </c>
      <c r="BS33" s="682"/>
      <c r="BT33" s="682"/>
      <c r="BU33" s="682"/>
      <c r="BV33" s="682"/>
      <c r="BW33" s="682"/>
      <c r="BX33" s="683">
        <v>93.7</v>
      </c>
      <c r="BY33" s="682"/>
      <c r="BZ33" s="682"/>
      <c r="CA33" s="682"/>
      <c r="CB33" s="684"/>
      <c r="CD33" s="620" t="s">
        <v>325</v>
      </c>
      <c r="CE33" s="621"/>
      <c r="CF33" s="621"/>
      <c r="CG33" s="621"/>
      <c r="CH33" s="621"/>
      <c r="CI33" s="621"/>
      <c r="CJ33" s="621"/>
      <c r="CK33" s="621"/>
      <c r="CL33" s="621"/>
      <c r="CM33" s="621"/>
      <c r="CN33" s="621"/>
      <c r="CO33" s="621"/>
      <c r="CP33" s="621"/>
      <c r="CQ33" s="622"/>
      <c r="CR33" s="623">
        <v>2529979</v>
      </c>
      <c r="CS33" s="656"/>
      <c r="CT33" s="656"/>
      <c r="CU33" s="656"/>
      <c r="CV33" s="656"/>
      <c r="CW33" s="656"/>
      <c r="CX33" s="656"/>
      <c r="CY33" s="657"/>
      <c r="CZ33" s="628">
        <v>48.4</v>
      </c>
      <c r="DA33" s="653"/>
      <c r="DB33" s="653"/>
      <c r="DC33" s="658"/>
      <c r="DD33" s="632">
        <v>2135538</v>
      </c>
      <c r="DE33" s="656"/>
      <c r="DF33" s="656"/>
      <c r="DG33" s="656"/>
      <c r="DH33" s="656"/>
      <c r="DI33" s="656"/>
      <c r="DJ33" s="656"/>
      <c r="DK33" s="657"/>
      <c r="DL33" s="632">
        <v>1645290</v>
      </c>
      <c r="DM33" s="656"/>
      <c r="DN33" s="656"/>
      <c r="DO33" s="656"/>
      <c r="DP33" s="656"/>
      <c r="DQ33" s="656"/>
      <c r="DR33" s="656"/>
      <c r="DS33" s="656"/>
      <c r="DT33" s="656"/>
      <c r="DU33" s="656"/>
      <c r="DV33" s="657"/>
      <c r="DW33" s="628">
        <v>46.3</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134254</v>
      </c>
      <c r="S34" s="624"/>
      <c r="T34" s="624"/>
      <c r="U34" s="624"/>
      <c r="V34" s="624"/>
      <c r="W34" s="624"/>
      <c r="X34" s="624"/>
      <c r="Y34" s="625"/>
      <c r="Z34" s="626">
        <v>2.4</v>
      </c>
      <c r="AA34" s="626"/>
      <c r="AB34" s="626"/>
      <c r="AC34" s="626"/>
      <c r="AD34" s="627" t="s">
        <v>133</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758147</v>
      </c>
      <c r="CS34" s="624"/>
      <c r="CT34" s="624"/>
      <c r="CU34" s="624"/>
      <c r="CV34" s="624"/>
      <c r="CW34" s="624"/>
      <c r="CX34" s="624"/>
      <c r="CY34" s="625"/>
      <c r="CZ34" s="628">
        <v>14.5</v>
      </c>
      <c r="DA34" s="653"/>
      <c r="DB34" s="653"/>
      <c r="DC34" s="658"/>
      <c r="DD34" s="632">
        <v>535645</v>
      </c>
      <c r="DE34" s="624"/>
      <c r="DF34" s="624"/>
      <c r="DG34" s="624"/>
      <c r="DH34" s="624"/>
      <c r="DI34" s="624"/>
      <c r="DJ34" s="624"/>
      <c r="DK34" s="625"/>
      <c r="DL34" s="632">
        <v>457822</v>
      </c>
      <c r="DM34" s="624"/>
      <c r="DN34" s="624"/>
      <c r="DO34" s="624"/>
      <c r="DP34" s="624"/>
      <c r="DQ34" s="624"/>
      <c r="DR34" s="624"/>
      <c r="DS34" s="624"/>
      <c r="DT34" s="624"/>
      <c r="DU34" s="624"/>
      <c r="DV34" s="625"/>
      <c r="DW34" s="628">
        <v>12.9</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109924</v>
      </c>
      <c r="S35" s="624"/>
      <c r="T35" s="624"/>
      <c r="U35" s="624"/>
      <c r="V35" s="624"/>
      <c r="W35" s="624"/>
      <c r="X35" s="624"/>
      <c r="Y35" s="625"/>
      <c r="Z35" s="626">
        <v>2</v>
      </c>
      <c r="AA35" s="626"/>
      <c r="AB35" s="626"/>
      <c r="AC35" s="626"/>
      <c r="AD35" s="627" t="s">
        <v>238</v>
      </c>
      <c r="AE35" s="627"/>
      <c r="AF35" s="627"/>
      <c r="AG35" s="627"/>
      <c r="AH35" s="627"/>
      <c r="AI35" s="627"/>
      <c r="AJ35" s="627"/>
      <c r="AK35" s="627"/>
      <c r="AL35" s="628" t="s">
        <v>238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39893</v>
      </c>
      <c r="CS35" s="656"/>
      <c r="CT35" s="656"/>
      <c r="CU35" s="656"/>
      <c r="CV35" s="656"/>
      <c r="CW35" s="656"/>
      <c r="CX35" s="656"/>
      <c r="CY35" s="657"/>
      <c r="CZ35" s="628">
        <v>0.8</v>
      </c>
      <c r="DA35" s="653"/>
      <c r="DB35" s="653"/>
      <c r="DC35" s="658"/>
      <c r="DD35" s="632">
        <v>37351</v>
      </c>
      <c r="DE35" s="656"/>
      <c r="DF35" s="656"/>
      <c r="DG35" s="656"/>
      <c r="DH35" s="656"/>
      <c r="DI35" s="656"/>
      <c r="DJ35" s="656"/>
      <c r="DK35" s="657"/>
      <c r="DL35" s="632">
        <v>26146</v>
      </c>
      <c r="DM35" s="656"/>
      <c r="DN35" s="656"/>
      <c r="DO35" s="656"/>
      <c r="DP35" s="656"/>
      <c r="DQ35" s="656"/>
      <c r="DR35" s="656"/>
      <c r="DS35" s="656"/>
      <c r="DT35" s="656"/>
      <c r="DU35" s="656"/>
      <c r="DV35" s="657"/>
      <c r="DW35" s="628">
        <v>0.7</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243222</v>
      </c>
      <c r="S36" s="624"/>
      <c r="T36" s="624"/>
      <c r="U36" s="624"/>
      <c r="V36" s="624"/>
      <c r="W36" s="624"/>
      <c r="X36" s="624"/>
      <c r="Y36" s="625"/>
      <c r="Z36" s="626">
        <v>4.4000000000000004</v>
      </c>
      <c r="AA36" s="626"/>
      <c r="AB36" s="626"/>
      <c r="AC36" s="626"/>
      <c r="AD36" s="627" t="s">
        <v>133</v>
      </c>
      <c r="AE36" s="627"/>
      <c r="AF36" s="627"/>
      <c r="AG36" s="627"/>
      <c r="AH36" s="627"/>
      <c r="AI36" s="627"/>
      <c r="AJ36" s="627"/>
      <c r="AK36" s="627"/>
      <c r="AL36" s="628" t="s">
        <v>133</v>
      </c>
      <c r="AM36" s="629"/>
      <c r="AN36" s="629"/>
      <c r="AO36" s="630"/>
      <c r="AP36" s="222"/>
      <c r="AQ36" s="689" t="s">
        <v>333</v>
      </c>
      <c r="AR36" s="690"/>
      <c r="AS36" s="690"/>
      <c r="AT36" s="690"/>
      <c r="AU36" s="690"/>
      <c r="AV36" s="690"/>
      <c r="AW36" s="690"/>
      <c r="AX36" s="690"/>
      <c r="AY36" s="691"/>
      <c r="AZ36" s="612">
        <v>772111</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280120</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1031175</v>
      </c>
      <c r="CS36" s="624"/>
      <c r="CT36" s="624"/>
      <c r="CU36" s="624"/>
      <c r="CV36" s="624"/>
      <c r="CW36" s="624"/>
      <c r="CX36" s="624"/>
      <c r="CY36" s="625"/>
      <c r="CZ36" s="628">
        <v>19.7</v>
      </c>
      <c r="DA36" s="653"/>
      <c r="DB36" s="653"/>
      <c r="DC36" s="658"/>
      <c r="DD36" s="632">
        <v>946863</v>
      </c>
      <c r="DE36" s="624"/>
      <c r="DF36" s="624"/>
      <c r="DG36" s="624"/>
      <c r="DH36" s="624"/>
      <c r="DI36" s="624"/>
      <c r="DJ36" s="624"/>
      <c r="DK36" s="625"/>
      <c r="DL36" s="632">
        <v>618909</v>
      </c>
      <c r="DM36" s="624"/>
      <c r="DN36" s="624"/>
      <c r="DO36" s="624"/>
      <c r="DP36" s="624"/>
      <c r="DQ36" s="624"/>
      <c r="DR36" s="624"/>
      <c r="DS36" s="624"/>
      <c r="DT36" s="624"/>
      <c r="DU36" s="624"/>
      <c r="DV36" s="625"/>
      <c r="DW36" s="628">
        <v>17.399999999999999</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105919</v>
      </c>
      <c r="S37" s="624"/>
      <c r="T37" s="624"/>
      <c r="U37" s="624"/>
      <c r="V37" s="624"/>
      <c r="W37" s="624"/>
      <c r="X37" s="624"/>
      <c r="Y37" s="625"/>
      <c r="Z37" s="626">
        <v>1.9</v>
      </c>
      <c r="AA37" s="626"/>
      <c r="AB37" s="626"/>
      <c r="AC37" s="626"/>
      <c r="AD37" s="627">
        <v>26971</v>
      </c>
      <c r="AE37" s="627"/>
      <c r="AF37" s="627"/>
      <c r="AG37" s="627"/>
      <c r="AH37" s="627"/>
      <c r="AI37" s="627"/>
      <c r="AJ37" s="627"/>
      <c r="AK37" s="627"/>
      <c r="AL37" s="628">
        <v>0.8</v>
      </c>
      <c r="AM37" s="629"/>
      <c r="AN37" s="629"/>
      <c r="AO37" s="630"/>
      <c r="AQ37" s="686" t="s">
        <v>337</v>
      </c>
      <c r="AR37" s="687"/>
      <c r="AS37" s="687"/>
      <c r="AT37" s="687"/>
      <c r="AU37" s="687"/>
      <c r="AV37" s="687"/>
      <c r="AW37" s="687"/>
      <c r="AX37" s="687"/>
      <c r="AY37" s="688"/>
      <c r="AZ37" s="623">
        <v>135134</v>
      </c>
      <c r="BA37" s="624"/>
      <c r="BB37" s="624"/>
      <c r="BC37" s="624"/>
      <c r="BD37" s="656"/>
      <c r="BE37" s="656"/>
      <c r="BF37" s="669"/>
      <c r="BG37" s="620" t="s">
        <v>338</v>
      </c>
      <c r="BH37" s="621"/>
      <c r="BI37" s="621"/>
      <c r="BJ37" s="621"/>
      <c r="BK37" s="621"/>
      <c r="BL37" s="621"/>
      <c r="BM37" s="621"/>
      <c r="BN37" s="621"/>
      <c r="BO37" s="621"/>
      <c r="BP37" s="621"/>
      <c r="BQ37" s="621"/>
      <c r="BR37" s="621"/>
      <c r="BS37" s="621"/>
      <c r="BT37" s="621"/>
      <c r="BU37" s="622"/>
      <c r="BV37" s="623">
        <v>258953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194595</v>
      </c>
      <c r="CS37" s="656"/>
      <c r="CT37" s="656"/>
      <c r="CU37" s="656"/>
      <c r="CV37" s="656"/>
      <c r="CW37" s="656"/>
      <c r="CX37" s="656"/>
      <c r="CY37" s="657"/>
      <c r="CZ37" s="628">
        <v>3.7</v>
      </c>
      <c r="DA37" s="653"/>
      <c r="DB37" s="653"/>
      <c r="DC37" s="658"/>
      <c r="DD37" s="632">
        <v>191940</v>
      </c>
      <c r="DE37" s="656"/>
      <c r="DF37" s="656"/>
      <c r="DG37" s="656"/>
      <c r="DH37" s="656"/>
      <c r="DI37" s="656"/>
      <c r="DJ37" s="656"/>
      <c r="DK37" s="657"/>
      <c r="DL37" s="632">
        <v>189044</v>
      </c>
      <c r="DM37" s="656"/>
      <c r="DN37" s="656"/>
      <c r="DO37" s="656"/>
      <c r="DP37" s="656"/>
      <c r="DQ37" s="656"/>
      <c r="DR37" s="656"/>
      <c r="DS37" s="656"/>
      <c r="DT37" s="656"/>
      <c r="DU37" s="656"/>
      <c r="DV37" s="657"/>
      <c r="DW37" s="628">
        <v>5.3</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98800</v>
      </c>
      <c r="S38" s="624"/>
      <c r="T38" s="624"/>
      <c r="U38" s="624"/>
      <c r="V38" s="624"/>
      <c r="W38" s="624"/>
      <c r="X38" s="624"/>
      <c r="Y38" s="625"/>
      <c r="Z38" s="626">
        <v>1.8</v>
      </c>
      <c r="AA38" s="626"/>
      <c r="AB38" s="626"/>
      <c r="AC38" s="626"/>
      <c r="AD38" s="627" t="s">
        <v>133</v>
      </c>
      <c r="AE38" s="627"/>
      <c r="AF38" s="627"/>
      <c r="AG38" s="627"/>
      <c r="AH38" s="627"/>
      <c r="AI38" s="627"/>
      <c r="AJ38" s="627"/>
      <c r="AK38" s="627"/>
      <c r="AL38" s="628" t="s">
        <v>133</v>
      </c>
      <c r="AM38" s="629"/>
      <c r="AN38" s="629"/>
      <c r="AO38" s="630"/>
      <c r="AQ38" s="686" t="s">
        <v>341</v>
      </c>
      <c r="AR38" s="687"/>
      <c r="AS38" s="687"/>
      <c r="AT38" s="687"/>
      <c r="AU38" s="687"/>
      <c r="AV38" s="687"/>
      <c r="AW38" s="687"/>
      <c r="AX38" s="687"/>
      <c r="AY38" s="688"/>
      <c r="AZ38" s="623">
        <v>68133</v>
      </c>
      <c r="BA38" s="624"/>
      <c r="BB38" s="624"/>
      <c r="BC38" s="624"/>
      <c r="BD38" s="656"/>
      <c r="BE38" s="656"/>
      <c r="BF38" s="669"/>
      <c r="BG38" s="620" t="s">
        <v>342</v>
      </c>
      <c r="BH38" s="621"/>
      <c r="BI38" s="621"/>
      <c r="BJ38" s="621"/>
      <c r="BK38" s="621"/>
      <c r="BL38" s="621"/>
      <c r="BM38" s="621"/>
      <c r="BN38" s="621"/>
      <c r="BO38" s="621"/>
      <c r="BP38" s="621"/>
      <c r="BQ38" s="621"/>
      <c r="BR38" s="621"/>
      <c r="BS38" s="621"/>
      <c r="BT38" s="621"/>
      <c r="BU38" s="622"/>
      <c r="BV38" s="623">
        <v>1438</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588779</v>
      </c>
      <c r="CS38" s="624"/>
      <c r="CT38" s="624"/>
      <c r="CU38" s="624"/>
      <c r="CV38" s="624"/>
      <c r="CW38" s="624"/>
      <c r="CX38" s="624"/>
      <c r="CY38" s="625"/>
      <c r="CZ38" s="628">
        <v>11.3</v>
      </c>
      <c r="DA38" s="653"/>
      <c r="DB38" s="653"/>
      <c r="DC38" s="658"/>
      <c r="DD38" s="632">
        <v>512576</v>
      </c>
      <c r="DE38" s="624"/>
      <c r="DF38" s="624"/>
      <c r="DG38" s="624"/>
      <c r="DH38" s="624"/>
      <c r="DI38" s="624"/>
      <c r="DJ38" s="624"/>
      <c r="DK38" s="625"/>
      <c r="DL38" s="632">
        <v>502304</v>
      </c>
      <c r="DM38" s="624"/>
      <c r="DN38" s="624"/>
      <c r="DO38" s="624"/>
      <c r="DP38" s="624"/>
      <c r="DQ38" s="624"/>
      <c r="DR38" s="624"/>
      <c r="DS38" s="624"/>
      <c r="DT38" s="624"/>
      <c r="DU38" s="624"/>
      <c r="DV38" s="625"/>
      <c r="DW38" s="628">
        <v>14.1</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133</v>
      </c>
      <c r="AA39" s="626"/>
      <c r="AB39" s="626"/>
      <c r="AC39" s="626"/>
      <c r="AD39" s="627" t="s">
        <v>133</v>
      </c>
      <c r="AE39" s="627"/>
      <c r="AF39" s="627"/>
      <c r="AG39" s="627"/>
      <c r="AH39" s="627"/>
      <c r="AI39" s="627"/>
      <c r="AJ39" s="627"/>
      <c r="AK39" s="627"/>
      <c r="AL39" s="628" t="s">
        <v>238</v>
      </c>
      <c r="AM39" s="629"/>
      <c r="AN39" s="629"/>
      <c r="AO39" s="630"/>
      <c r="AQ39" s="686" t="s">
        <v>345</v>
      </c>
      <c r="AR39" s="687"/>
      <c r="AS39" s="687"/>
      <c r="AT39" s="687"/>
      <c r="AU39" s="687"/>
      <c r="AV39" s="687"/>
      <c r="AW39" s="687"/>
      <c r="AX39" s="687"/>
      <c r="AY39" s="688"/>
      <c r="AZ39" s="623">
        <v>48198</v>
      </c>
      <c r="BA39" s="624"/>
      <c r="BB39" s="624"/>
      <c r="BC39" s="624"/>
      <c r="BD39" s="656"/>
      <c r="BE39" s="656"/>
      <c r="BF39" s="669"/>
      <c r="BG39" s="620" t="s">
        <v>346</v>
      </c>
      <c r="BH39" s="621"/>
      <c r="BI39" s="621"/>
      <c r="BJ39" s="621"/>
      <c r="BK39" s="621"/>
      <c r="BL39" s="621"/>
      <c r="BM39" s="621"/>
      <c r="BN39" s="621"/>
      <c r="BO39" s="621"/>
      <c r="BP39" s="621"/>
      <c r="BQ39" s="621"/>
      <c r="BR39" s="621"/>
      <c r="BS39" s="621"/>
      <c r="BT39" s="621"/>
      <c r="BU39" s="622"/>
      <c r="BV39" s="623">
        <v>2197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71876</v>
      </c>
      <c r="CS39" s="656"/>
      <c r="CT39" s="656"/>
      <c r="CU39" s="656"/>
      <c r="CV39" s="656"/>
      <c r="CW39" s="656"/>
      <c r="CX39" s="656"/>
      <c r="CY39" s="657"/>
      <c r="CZ39" s="628">
        <v>1.4</v>
      </c>
      <c r="DA39" s="653"/>
      <c r="DB39" s="653"/>
      <c r="DC39" s="658"/>
      <c r="DD39" s="632">
        <v>62994</v>
      </c>
      <c r="DE39" s="656"/>
      <c r="DF39" s="656"/>
      <c r="DG39" s="656"/>
      <c r="DH39" s="656"/>
      <c r="DI39" s="656"/>
      <c r="DJ39" s="656"/>
      <c r="DK39" s="657"/>
      <c r="DL39" s="632" t="s">
        <v>133</v>
      </c>
      <c r="DM39" s="656"/>
      <c r="DN39" s="656"/>
      <c r="DO39" s="656"/>
      <c r="DP39" s="656"/>
      <c r="DQ39" s="656"/>
      <c r="DR39" s="656"/>
      <c r="DS39" s="656"/>
      <c r="DT39" s="656"/>
      <c r="DU39" s="656"/>
      <c r="DV39" s="657"/>
      <c r="DW39" s="628" t="s">
        <v>133</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35200</v>
      </c>
      <c r="S40" s="624"/>
      <c r="T40" s="624"/>
      <c r="U40" s="624"/>
      <c r="V40" s="624"/>
      <c r="W40" s="624"/>
      <c r="X40" s="624"/>
      <c r="Y40" s="625"/>
      <c r="Z40" s="626">
        <v>0.6</v>
      </c>
      <c r="AA40" s="626"/>
      <c r="AB40" s="626"/>
      <c r="AC40" s="626"/>
      <c r="AD40" s="627" t="s">
        <v>238</v>
      </c>
      <c r="AE40" s="627"/>
      <c r="AF40" s="627"/>
      <c r="AG40" s="627"/>
      <c r="AH40" s="627"/>
      <c r="AI40" s="627"/>
      <c r="AJ40" s="627"/>
      <c r="AK40" s="627"/>
      <c r="AL40" s="628" t="s">
        <v>238</v>
      </c>
      <c r="AM40" s="629"/>
      <c r="AN40" s="629"/>
      <c r="AO40" s="630"/>
      <c r="AQ40" s="686" t="s">
        <v>349</v>
      </c>
      <c r="AR40" s="687"/>
      <c r="AS40" s="687"/>
      <c r="AT40" s="687"/>
      <c r="AU40" s="687"/>
      <c r="AV40" s="687"/>
      <c r="AW40" s="687"/>
      <c r="AX40" s="687"/>
      <c r="AY40" s="688"/>
      <c r="AZ40" s="623" t="s">
        <v>133</v>
      </c>
      <c r="BA40" s="624"/>
      <c r="BB40" s="624"/>
      <c r="BC40" s="624"/>
      <c r="BD40" s="656"/>
      <c r="BE40" s="656"/>
      <c r="BF40" s="669"/>
      <c r="BG40" s="673" t="s">
        <v>350</v>
      </c>
      <c r="BH40" s="674"/>
      <c r="BI40" s="674"/>
      <c r="BJ40" s="674"/>
      <c r="BK40" s="674"/>
      <c r="BL40" s="223"/>
      <c r="BM40" s="621" t="s">
        <v>351</v>
      </c>
      <c r="BN40" s="621"/>
      <c r="BO40" s="621"/>
      <c r="BP40" s="621"/>
      <c r="BQ40" s="621"/>
      <c r="BR40" s="621"/>
      <c r="BS40" s="621"/>
      <c r="BT40" s="621"/>
      <c r="BU40" s="622"/>
      <c r="BV40" s="623">
        <v>98</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40109</v>
      </c>
      <c r="CS40" s="624"/>
      <c r="CT40" s="624"/>
      <c r="CU40" s="624"/>
      <c r="CV40" s="624"/>
      <c r="CW40" s="624"/>
      <c r="CX40" s="624"/>
      <c r="CY40" s="625"/>
      <c r="CZ40" s="628">
        <v>0.8</v>
      </c>
      <c r="DA40" s="653"/>
      <c r="DB40" s="653"/>
      <c r="DC40" s="658"/>
      <c r="DD40" s="632">
        <v>40109</v>
      </c>
      <c r="DE40" s="624"/>
      <c r="DF40" s="624"/>
      <c r="DG40" s="624"/>
      <c r="DH40" s="624"/>
      <c r="DI40" s="624"/>
      <c r="DJ40" s="624"/>
      <c r="DK40" s="625"/>
      <c r="DL40" s="632">
        <v>40109</v>
      </c>
      <c r="DM40" s="624"/>
      <c r="DN40" s="624"/>
      <c r="DO40" s="624"/>
      <c r="DP40" s="624"/>
      <c r="DQ40" s="624"/>
      <c r="DR40" s="624"/>
      <c r="DS40" s="624"/>
      <c r="DT40" s="624"/>
      <c r="DU40" s="624"/>
      <c r="DV40" s="625"/>
      <c r="DW40" s="628">
        <v>1.1000000000000001</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5588960</v>
      </c>
      <c r="S41" s="696"/>
      <c r="T41" s="696"/>
      <c r="U41" s="696"/>
      <c r="V41" s="696"/>
      <c r="W41" s="696"/>
      <c r="X41" s="696"/>
      <c r="Y41" s="700"/>
      <c r="Z41" s="701">
        <v>100</v>
      </c>
      <c r="AA41" s="701"/>
      <c r="AB41" s="701"/>
      <c r="AC41" s="701"/>
      <c r="AD41" s="702">
        <v>3520369</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112779</v>
      </c>
      <c r="BA41" s="624"/>
      <c r="BB41" s="624"/>
      <c r="BC41" s="624"/>
      <c r="BD41" s="656"/>
      <c r="BE41" s="656"/>
      <c r="BF41" s="669"/>
      <c r="BG41" s="673"/>
      <c r="BH41" s="674"/>
      <c r="BI41" s="674"/>
      <c r="BJ41" s="674"/>
      <c r="BK41" s="674"/>
      <c r="BL41" s="223"/>
      <c r="BM41" s="621" t="s">
        <v>355</v>
      </c>
      <c r="BN41" s="621"/>
      <c r="BO41" s="621"/>
      <c r="BP41" s="621"/>
      <c r="BQ41" s="621"/>
      <c r="BR41" s="621"/>
      <c r="BS41" s="621"/>
      <c r="BT41" s="621"/>
      <c r="BU41" s="622"/>
      <c r="BV41" s="623" t="s">
        <v>133</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6"/>
      <c r="CT41" s="656"/>
      <c r="CU41" s="656"/>
      <c r="CV41" s="656"/>
      <c r="CW41" s="656"/>
      <c r="CX41" s="656"/>
      <c r="CY41" s="657"/>
      <c r="CZ41" s="628" t="s">
        <v>133</v>
      </c>
      <c r="DA41" s="653"/>
      <c r="DB41" s="653"/>
      <c r="DC41" s="658"/>
      <c r="DD41" s="632" t="s">
        <v>238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407867</v>
      </c>
      <c r="BA42" s="696"/>
      <c r="BB42" s="696"/>
      <c r="BC42" s="696"/>
      <c r="BD42" s="682"/>
      <c r="BE42" s="682"/>
      <c r="BF42" s="684"/>
      <c r="BG42" s="675"/>
      <c r="BH42" s="676"/>
      <c r="BI42" s="676"/>
      <c r="BJ42" s="676"/>
      <c r="BK42" s="676"/>
      <c r="BL42" s="224"/>
      <c r="BM42" s="645" t="s">
        <v>358</v>
      </c>
      <c r="BN42" s="645"/>
      <c r="BO42" s="645"/>
      <c r="BP42" s="645"/>
      <c r="BQ42" s="645"/>
      <c r="BR42" s="645"/>
      <c r="BS42" s="645"/>
      <c r="BT42" s="645"/>
      <c r="BU42" s="646"/>
      <c r="BV42" s="695">
        <v>338</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393752</v>
      </c>
      <c r="CS42" s="656"/>
      <c r="CT42" s="656"/>
      <c r="CU42" s="656"/>
      <c r="CV42" s="656"/>
      <c r="CW42" s="656"/>
      <c r="CX42" s="656"/>
      <c r="CY42" s="657"/>
      <c r="CZ42" s="628">
        <v>7.5</v>
      </c>
      <c r="DA42" s="653"/>
      <c r="DB42" s="653"/>
      <c r="DC42" s="658"/>
      <c r="DD42" s="632">
        <v>195004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5001</v>
      </c>
      <c r="CS43" s="656"/>
      <c r="CT43" s="656"/>
      <c r="CU43" s="656"/>
      <c r="CV43" s="656"/>
      <c r="CW43" s="656"/>
      <c r="CX43" s="656"/>
      <c r="CY43" s="657"/>
      <c r="CZ43" s="628">
        <v>0.1</v>
      </c>
      <c r="DA43" s="653"/>
      <c r="DB43" s="653"/>
      <c r="DC43" s="658"/>
      <c r="DD43" s="632">
        <v>5001</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391514</v>
      </c>
      <c r="CS44" s="624"/>
      <c r="CT44" s="624"/>
      <c r="CU44" s="624"/>
      <c r="CV44" s="624"/>
      <c r="CW44" s="624"/>
      <c r="CX44" s="624"/>
      <c r="CY44" s="625"/>
      <c r="CZ44" s="628">
        <v>7.5</v>
      </c>
      <c r="DA44" s="629"/>
      <c r="DB44" s="629"/>
      <c r="DC44" s="635"/>
      <c r="DD44" s="632">
        <v>194566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203758</v>
      </c>
      <c r="CS45" s="656"/>
      <c r="CT45" s="656"/>
      <c r="CU45" s="656"/>
      <c r="CV45" s="656"/>
      <c r="CW45" s="656"/>
      <c r="CX45" s="656"/>
      <c r="CY45" s="657"/>
      <c r="CZ45" s="628">
        <v>3.9</v>
      </c>
      <c r="DA45" s="653"/>
      <c r="DB45" s="653"/>
      <c r="DC45" s="658"/>
      <c r="DD45" s="632">
        <v>73079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141596</v>
      </c>
      <c r="CS46" s="624"/>
      <c r="CT46" s="624"/>
      <c r="CU46" s="624"/>
      <c r="CV46" s="624"/>
      <c r="CW46" s="624"/>
      <c r="CX46" s="624"/>
      <c r="CY46" s="625"/>
      <c r="CZ46" s="628">
        <v>2.7</v>
      </c>
      <c r="DA46" s="629"/>
      <c r="DB46" s="629"/>
      <c r="DC46" s="635"/>
      <c r="DD46" s="632">
        <v>89655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2238</v>
      </c>
      <c r="CS47" s="656"/>
      <c r="CT47" s="656"/>
      <c r="CU47" s="656"/>
      <c r="CV47" s="656"/>
      <c r="CW47" s="656"/>
      <c r="CX47" s="656"/>
      <c r="CY47" s="657"/>
      <c r="CZ47" s="628">
        <v>0</v>
      </c>
      <c r="DA47" s="653"/>
      <c r="DB47" s="653"/>
      <c r="DC47" s="658"/>
      <c r="DD47" s="632">
        <v>438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368</v>
      </c>
      <c r="CG48" s="621"/>
      <c r="CH48" s="621"/>
      <c r="CI48" s="621"/>
      <c r="CJ48" s="621"/>
      <c r="CK48" s="621"/>
      <c r="CL48" s="621"/>
      <c r="CM48" s="621"/>
      <c r="CN48" s="621"/>
      <c r="CO48" s="621"/>
      <c r="CP48" s="621"/>
      <c r="CQ48" s="622"/>
      <c r="CR48" s="623" t="s">
        <v>133</v>
      </c>
      <c r="CS48" s="624"/>
      <c r="CT48" s="624"/>
      <c r="CU48" s="624"/>
      <c r="CV48" s="624"/>
      <c r="CW48" s="624"/>
      <c r="CX48" s="624"/>
      <c r="CY48" s="625"/>
      <c r="CZ48" s="628" t="s">
        <v>238</v>
      </c>
      <c r="DA48" s="629"/>
      <c r="DB48" s="629"/>
      <c r="DC48" s="635"/>
      <c r="DD48" s="632" t="s">
        <v>133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5231560</v>
      </c>
      <c r="CS49" s="682"/>
      <c r="CT49" s="682"/>
      <c r="CU49" s="682"/>
      <c r="CV49" s="682"/>
      <c r="CW49" s="682"/>
      <c r="CX49" s="682"/>
      <c r="CY49" s="711"/>
      <c r="CZ49" s="703">
        <v>100</v>
      </c>
      <c r="DA49" s="712"/>
      <c r="DB49" s="712"/>
      <c r="DC49" s="713"/>
      <c r="DD49" s="714">
        <v>4147572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oP9R9gVyJVQ+/scMFZ8fN+/qgw26IijFLN4rH10R6C5pq+aQZ0AOjPBHk8S+17tvf1+K9sZ2w7VctQbVTB8Pw==" saltValue="tPRXExkYEqVhBfKA9tc60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5589</v>
      </c>
      <c r="R7" s="753"/>
      <c r="S7" s="753"/>
      <c r="T7" s="753"/>
      <c r="U7" s="753"/>
      <c r="V7" s="753">
        <v>5232</v>
      </c>
      <c r="W7" s="753"/>
      <c r="X7" s="753"/>
      <c r="Y7" s="753"/>
      <c r="Z7" s="753"/>
      <c r="AA7" s="753">
        <v>357</v>
      </c>
      <c r="AB7" s="753"/>
      <c r="AC7" s="753"/>
      <c r="AD7" s="753"/>
      <c r="AE7" s="754"/>
      <c r="AF7" s="755">
        <v>265</v>
      </c>
      <c r="AG7" s="756"/>
      <c r="AH7" s="756"/>
      <c r="AI7" s="756"/>
      <c r="AJ7" s="757"/>
      <c r="AK7" s="758">
        <v>110</v>
      </c>
      <c r="AL7" s="759"/>
      <c r="AM7" s="759"/>
      <c r="AN7" s="759"/>
      <c r="AO7" s="759"/>
      <c r="AP7" s="759">
        <v>3747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265</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1357</v>
      </c>
      <c r="R28" s="823"/>
      <c r="S28" s="823"/>
      <c r="T28" s="823"/>
      <c r="U28" s="823"/>
      <c r="V28" s="823">
        <v>1077</v>
      </c>
      <c r="W28" s="823"/>
      <c r="X28" s="823"/>
      <c r="Y28" s="823"/>
      <c r="Z28" s="823"/>
      <c r="AA28" s="823">
        <v>280</v>
      </c>
      <c r="AB28" s="823"/>
      <c r="AC28" s="823"/>
      <c r="AD28" s="823"/>
      <c r="AE28" s="824"/>
      <c r="AF28" s="825">
        <v>280</v>
      </c>
      <c r="AG28" s="823"/>
      <c r="AH28" s="823"/>
      <c r="AI28" s="823"/>
      <c r="AJ28" s="826"/>
      <c r="AK28" s="827">
        <v>113</v>
      </c>
      <c r="AL28" s="828"/>
      <c r="AM28" s="828"/>
      <c r="AN28" s="828"/>
      <c r="AO28" s="828"/>
      <c r="AP28" s="828" t="s">
        <v>514</v>
      </c>
      <c r="AQ28" s="828"/>
      <c r="AR28" s="828"/>
      <c r="AS28" s="828"/>
      <c r="AT28" s="828"/>
      <c r="AU28" s="828" t="s">
        <v>514</v>
      </c>
      <c r="AV28" s="828"/>
      <c r="AW28" s="828"/>
      <c r="AX28" s="828"/>
      <c r="AY28" s="828"/>
      <c r="AZ28" s="829" t="s">
        <v>514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289</v>
      </c>
      <c r="R29" s="784"/>
      <c r="S29" s="784"/>
      <c r="T29" s="784"/>
      <c r="U29" s="784"/>
      <c r="V29" s="784">
        <v>289</v>
      </c>
      <c r="W29" s="784"/>
      <c r="X29" s="784"/>
      <c r="Y29" s="784"/>
      <c r="Z29" s="784"/>
      <c r="AA29" s="784">
        <v>0</v>
      </c>
      <c r="AB29" s="784"/>
      <c r="AC29" s="784"/>
      <c r="AD29" s="784"/>
      <c r="AE29" s="785"/>
      <c r="AF29" s="786">
        <v>0</v>
      </c>
      <c r="AG29" s="787"/>
      <c r="AH29" s="787"/>
      <c r="AI29" s="787"/>
      <c r="AJ29" s="788"/>
      <c r="AK29" s="834">
        <v>178</v>
      </c>
      <c r="AL29" s="830"/>
      <c r="AM29" s="830"/>
      <c r="AN29" s="830"/>
      <c r="AO29" s="830"/>
      <c r="AP29" s="830" t="s">
        <v>514</v>
      </c>
      <c r="AQ29" s="830"/>
      <c r="AR29" s="830"/>
      <c r="AS29" s="830"/>
      <c r="AT29" s="830"/>
      <c r="AU29" s="830" t="s">
        <v>514</v>
      </c>
      <c r="AV29" s="830"/>
      <c r="AW29" s="830"/>
      <c r="AX29" s="830"/>
      <c r="AY29" s="830"/>
      <c r="AZ29" s="831" t="s">
        <v>514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212</v>
      </c>
      <c r="R30" s="784"/>
      <c r="S30" s="784"/>
      <c r="T30" s="784"/>
      <c r="U30" s="784"/>
      <c r="V30" s="784">
        <v>216</v>
      </c>
      <c r="W30" s="784"/>
      <c r="X30" s="784"/>
      <c r="Y30" s="784"/>
      <c r="Z30" s="784"/>
      <c r="AA30" s="784">
        <v>-4</v>
      </c>
      <c r="AB30" s="784"/>
      <c r="AC30" s="784"/>
      <c r="AD30" s="784"/>
      <c r="AE30" s="785"/>
      <c r="AF30" s="786">
        <v>150</v>
      </c>
      <c r="AG30" s="787"/>
      <c r="AH30" s="787"/>
      <c r="AI30" s="787"/>
      <c r="AJ30" s="788"/>
      <c r="AK30" s="834">
        <v>48</v>
      </c>
      <c r="AL30" s="830"/>
      <c r="AM30" s="830"/>
      <c r="AN30" s="830"/>
      <c r="AO30" s="830"/>
      <c r="AP30" s="830">
        <v>968</v>
      </c>
      <c r="AQ30" s="830"/>
      <c r="AR30" s="830"/>
      <c r="AS30" s="830"/>
      <c r="AT30" s="830"/>
      <c r="AU30" s="830">
        <v>151</v>
      </c>
      <c r="AV30" s="830"/>
      <c r="AW30" s="830"/>
      <c r="AX30" s="830"/>
      <c r="AY30" s="830"/>
      <c r="AZ30" s="831" t="s">
        <v>514</v>
      </c>
      <c r="BA30" s="831"/>
      <c r="BB30" s="831"/>
      <c r="BC30" s="831"/>
      <c r="BD30" s="831"/>
      <c r="BE30" s="832" t="s">
        <v>410</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267</v>
      </c>
      <c r="R31" s="784"/>
      <c r="S31" s="784"/>
      <c r="T31" s="784"/>
      <c r="U31" s="784"/>
      <c r="V31" s="784">
        <v>251</v>
      </c>
      <c r="W31" s="784"/>
      <c r="X31" s="784"/>
      <c r="Y31" s="784"/>
      <c r="Z31" s="784"/>
      <c r="AA31" s="784">
        <v>16</v>
      </c>
      <c r="AB31" s="784"/>
      <c r="AC31" s="784"/>
      <c r="AD31" s="784"/>
      <c r="AE31" s="785"/>
      <c r="AF31" s="786">
        <v>16</v>
      </c>
      <c r="AG31" s="787"/>
      <c r="AH31" s="787"/>
      <c r="AI31" s="787"/>
      <c r="AJ31" s="788"/>
      <c r="AK31" s="834">
        <v>68</v>
      </c>
      <c r="AL31" s="830"/>
      <c r="AM31" s="830"/>
      <c r="AN31" s="830"/>
      <c r="AO31" s="830"/>
      <c r="AP31" s="830">
        <v>547</v>
      </c>
      <c r="AQ31" s="830"/>
      <c r="AR31" s="830"/>
      <c r="AS31" s="830"/>
      <c r="AT31" s="830"/>
      <c r="AU31" s="830">
        <v>533</v>
      </c>
      <c r="AV31" s="830"/>
      <c r="AW31" s="830"/>
      <c r="AX31" s="830"/>
      <c r="AY31" s="830"/>
      <c r="AZ31" s="831" t="s">
        <v>514</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447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404</v>
      </c>
      <c r="AQ66" s="734"/>
      <c r="AR66" s="734"/>
      <c r="AS66" s="734"/>
      <c r="AT66" s="735"/>
      <c r="AU66" s="733" t="s">
        <v>420</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197</v>
      </c>
      <c r="R68" s="866"/>
      <c r="S68" s="866"/>
      <c r="T68" s="866"/>
      <c r="U68" s="866"/>
      <c r="V68" s="866">
        <v>194</v>
      </c>
      <c r="W68" s="866"/>
      <c r="X68" s="866"/>
      <c r="Y68" s="866"/>
      <c r="Z68" s="866"/>
      <c r="AA68" s="866">
        <v>3</v>
      </c>
      <c r="AB68" s="866"/>
      <c r="AC68" s="866"/>
      <c r="AD68" s="866"/>
      <c r="AE68" s="866"/>
      <c r="AF68" s="866">
        <v>3</v>
      </c>
      <c r="AG68" s="866"/>
      <c r="AH68" s="866"/>
      <c r="AI68" s="866"/>
      <c r="AJ68" s="866"/>
      <c r="AK68" s="866" t="s">
        <v>514</v>
      </c>
      <c r="AL68" s="866"/>
      <c r="AM68" s="866"/>
      <c r="AN68" s="866"/>
      <c r="AO68" s="866"/>
      <c r="AP68" s="866" t="s">
        <v>514</v>
      </c>
      <c r="AQ68" s="866"/>
      <c r="AR68" s="866"/>
      <c r="AS68" s="866"/>
      <c r="AT68" s="866"/>
      <c r="AU68" s="866" t="s">
        <v>514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243734</v>
      </c>
      <c r="R69" s="830"/>
      <c r="S69" s="830"/>
      <c r="T69" s="830"/>
      <c r="U69" s="830"/>
      <c r="V69" s="830">
        <v>232719</v>
      </c>
      <c r="W69" s="830"/>
      <c r="X69" s="830"/>
      <c r="Y69" s="830"/>
      <c r="Z69" s="830"/>
      <c r="AA69" s="830">
        <v>11015</v>
      </c>
      <c r="AB69" s="830"/>
      <c r="AC69" s="830"/>
      <c r="AD69" s="830"/>
      <c r="AE69" s="830"/>
      <c r="AF69" s="830">
        <v>11015</v>
      </c>
      <c r="AG69" s="830"/>
      <c r="AH69" s="830"/>
      <c r="AI69" s="830"/>
      <c r="AJ69" s="830"/>
      <c r="AK69" s="830" t="s">
        <v>514</v>
      </c>
      <c r="AL69" s="830"/>
      <c r="AM69" s="830"/>
      <c r="AN69" s="830"/>
      <c r="AO69" s="830"/>
      <c r="AP69" s="830" t="s">
        <v>514</v>
      </c>
      <c r="AQ69" s="830"/>
      <c r="AR69" s="830"/>
      <c r="AS69" s="830"/>
      <c r="AT69" s="830"/>
      <c r="AU69" s="830" t="s">
        <v>514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3453</v>
      </c>
      <c r="R70" s="830"/>
      <c r="S70" s="830"/>
      <c r="T70" s="830"/>
      <c r="U70" s="830"/>
      <c r="V70" s="830">
        <v>917</v>
      </c>
      <c r="W70" s="830"/>
      <c r="X70" s="830"/>
      <c r="Y70" s="830"/>
      <c r="Z70" s="830"/>
      <c r="AA70" s="830">
        <v>2536</v>
      </c>
      <c r="AB70" s="830"/>
      <c r="AC70" s="830"/>
      <c r="AD70" s="830"/>
      <c r="AE70" s="830"/>
      <c r="AF70" s="830">
        <v>2536</v>
      </c>
      <c r="AG70" s="830"/>
      <c r="AH70" s="830"/>
      <c r="AI70" s="830"/>
      <c r="AJ70" s="830"/>
      <c r="AK70" s="830" t="s">
        <v>514</v>
      </c>
      <c r="AL70" s="830"/>
      <c r="AM70" s="830"/>
      <c r="AN70" s="830"/>
      <c r="AO70" s="830"/>
      <c r="AP70" s="830">
        <v>3260</v>
      </c>
      <c r="AQ70" s="830"/>
      <c r="AR70" s="830"/>
      <c r="AS70" s="830"/>
      <c r="AT70" s="830"/>
      <c r="AU70" s="830">
        <v>479</v>
      </c>
      <c r="AV70" s="830"/>
      <c r="AW70" s="830"/>
      <c r="AX70" s="830"/>
      <c r="AY70" s="830"/>
      <c r="AZ70" s="832" t="s">
        <v>597</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167</v>
      </c>
      <c r="R71" s="830"/>
      <c r="S71" s="830"/>
      <c r="T71" s="830"/>
      <c r="U71" s="830"/>
      <c r="V71" s="830">
        <v>158</v>
      </c>
      <c r="W71" s="830"/>
      <c r="X71" s="830"/>
      <c r="Y71" s="830"/>
      <c r="Z71" s="830"/>
      <c r="AA71" s="830">
        <v>9</v>
      </c>
      <c r="AB71" s="830"/>
      <c r="AC71" s="830"/>
      <c r="AD71" s="830"/>
      <c r="AE71" s="830"/>
      <c r="AF71" s="830">
        <v>9</v>
      </c>
      <c r="AG71" s="830"/>
      <c r="AH71" s="830"/>
      <c r="AI71" s="830"/>
      <c r="AJ71" s="830"/>
      <c r="AK71" s="830" t="s">
        <v>598</v>
      </c>
      <c r="AL71" s="830"/>
      <c r="AM71" s="830"/>
      <c r="AN71" s="830"/>
      <c r="AO71" s="830"/>
      <c r="AP71" s="830" t="s">
        <v>598</v>
      </c>
      <c r="AQ71" s="830"/>
      <c r="AR71" s="830"/>
      <c r="AS71" s="830"/>
      <c r="AT71" s="830"/>
      <c r="AU71" s="830" t="s">
        <v>514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12</v>
      </c>
      <c r="R72" s="830"/>
      <c r="S72" s="830"/>
      <c r="T72" s="830"/>
      <c r="U72" s="830"/>
      <c r="V72" s="830">
        <v>12</v>
      </c>
      <c r="W72" s="830"/>
      <c r="X72" s="830"/>
      <c r="Y72" s="830"/>
      <c r="Z72" s="830"/>
      <c r="AA72" s="830">
        <v>0</v>
      </c>
      <c r="AB72" s="830"/>
      <c r="AC72" s="830"/>
      <c r="AD72" s="830"/>
      <c r="AE72" s="830"/>
      <c r="AF72" s="830">
        <v>0</v>
      </c>
      <c r="AG72" s="830"/>
      <c r="AH72" s="830"/>
      <c r="AI72" s="830"/>
      <c r="AJ72" s="830"/>
      <c r="AK72" s="830" t="s">
        <v>514</v>
      </c>
      <c r="AL72" s="830"/>
      <c r="AM72" s="830"/>
      <c r="AN72" s="830"/>
      <c r="AO72" s="830"/>
      <c r="AP72" s="830" t="s">
        <v>514</v>
      </c>
      <c r="AQ72" s="830"/>
      <c r="AR72" s="830"/>
      <c r="AS72" s="830"/>
      <c r="AT72" s="830"/>
      <c r="AU72" s="830" t="s">
        <v>514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1097</v>
      </c>
      <c r="R73" s="830"/>
      <c r="S73" s="830"/>
      <c r="T73" s="830"/>
      <c r="U73" s="830"/>
      <c r="V73" s="830">
        <v>1089</v>
      </c>
      <c r="W73" s="830"/>
      <c r="X73" s="830"/>
      <c r="Y73" s="830"/>
      <c r="Z73" s="830"/>
      <c r="AA73" s="830">
        <v>8</v>
      </c>
      <c r="AB73" s="830"/>
      <c r="AC73" s="830"/>
      <c r="AD73" s="830"/>
      <c r="AE73" s="830"/>
      <c r="AF73" s="830">
        <v>8</v>
      </c>
      <c r="AG73" s="830"/>
      <c r="AH73" s="830"/>
      <c r="AI73" s="830"/>
      <c r="AJ73" s="830"/>
      <c r="AK73" s="830">
        <v>32</v>
      </c>
      <c r="AL73" s="830"/>
      <c r="AM73" s="830"/>
      <c r="AN73" s="830"/>
      <c r="AO73" s="830"/>
      <c r="AP73" s="830" t="s">
        <v>514</v>
      </c>
      <c r="AQ73" s="830"/>
      <c r="AR73" s="830"/>
      <c r="AS73" s="830"/>
      <c r="AT73" s="830"/>
      <c r="AU73" s="830" t="s">
        <v>514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6304</v>
      </c>
      <c r="R74" s="830"/>
      <c r="S74" s="830"/>
      <c r="T74" s="830"/>
      <c r="U74" s="830"/>
      <c r="V74" s="830">
        <v>5923</v>
      </c>
      <c r="W74" s="830"/>
      <c r="X74" s="830"/>
      <c r="Y74" s="830"/>
      <c r="Z74" s="830"/>
      <c r="AA74" s="830">
        <v>381</v>
      </c>
      <c r="AB74" s="830"/>
      <c r="AC74" s="830"/>
      <c r="AD74" s="830"/>
      <c r="AE74" s="830"/>
      <c r="AF74" s="830">
        <v>381</v>
      </c>
      <c r="AG74" s="830"/>
      <c r="AH74" s="830"/>
      <c r="AI74" s="830"/>
      <c r="AJ74" s="830"/>
      <c r="AK74" s="830">
        <v>1036</v>
      </c>
      <c r="AL74" s="830"/>
      <c r="AM74" s="830"/>
      <c r="AN74" s="830"/>
      <c r="AO74" s="830"/>
      <c r="AP74" s="830" t="s">
        <v>514</v>
      </c>
      <c r="AQ74" s="830"/>
      <c r="AR74" s="830"/>
      <c r="AS74" s="830"/>
      <c r="AT74" s="830"/>
      <c r="AU74" s="830" t="s">
        <v>514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584</v>
      </c>
      <c r="C75" s="874"/>
      <c r="D75" s="874"/>
      <c r="E75" s="874"/>
      <c r="F75" s="874"/>
      <c r="G75" s="874"/>
      <c r="H75" s="874"/>
      <c r="I75" s="874"/>
      <c r="J75" s="874"/>
      <c r="K75" s="874"/>
      <c r="L75" s="874"/>
      <c r="M75" s="874"/>
      <c r="N75" s="874"/>
      <c r="O75" s="874"/>
      <c r="P75" s="875"/>
      <c r="Q75" s="877">
        <v>295</v>
      </c>
      <c r="R75" s="878"/>
      <c r="S75" s="878"/>
      <c r="T75" s="878"/>
      <c r="U75" s="834"/>
      <c r="V75" s="879">
        <v>275</v>
      </c>
      <c r="W75" s="878"/>
      <c r="X75" s="878"/>
      <c r="Y75" s="878"/>
      <c r="Z75" s="834"/>
      <c r="AA75" s="879">
        <v>20</v>
      </c>
      <c r="AB75" s="878"/>
      <c r="AC75" s="878"/>
      <c r="AD75" s="878"/>
      <c r="AE75" s="834"/>
      <c r="AF75" s="879">
        <v>20</v>
      </c>
      <c r="AG75" s="878"/>
      <c r="AH75" s="878"/>
      <c r="AI75" s="878"/>
      <c r="AJ75" s="834"/>
      <c r="AK75" s="879">
        <v>84</v>
      </c>
      <c r="AL75" s="878"/>
      <c r="AM75" s="878"/>
      <c r="AN75" s="878"/>
      <c r="AO75" s="834"/>
      <c r="AP75" s="879" t="s">
        <v>514</v>
      </c>
      <c r="AQ75" s="878"/>
      <c r="AR75" s="878"/>
      <c r="AS75" s="878"/>
      <c r="AT75" s="834"/>
      <c r="AU75" s="879" t="s">
        <v>514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585</v>
      </c>
      <c r="C76" s="874"/>
      <c r="D76" s="874"/>
      <c r="E76" s="874"/>
      <c r="F76" s="874"/>
      <c r="G76" s="874"/>
      <c r="H76" s="874"/>
      <c r="I76" s="874"/>
      <c r="J76" s="874"/>
      <c r="K76" s="874"/>
      <c r="L76" s="874"/>
      <c r="M76" s="874"/>
      <c r="N76" s="874"/>
      <c r="O76" s="874"/>
      <c r="P76" s="875"/>
      <c r="Q76" s="877">
        <v>66</v>
      </c>
      <c r="R76" s="878"/>
      <c r="S76" s="878"/>
      <c r="T76" s="878"/>
      <c r="U76" s="834"/>
      <c r="V76" s="879">
        <v>65</v>
      </c>
      <c r="W76" s="878"/>
      <c r="X76" s="878"/>
      <c r="Y76" s="878"/>
      <c r="Z76" s="834"/>
      <c r="AA76" s="879">
        <v>1</v>
      </c>
      <c r="AB76" s="878"/>
      <c r="AC76" s="878"/>
      <c r="AD76" s="878"/>
      <c r="AE76" s="834"/>
      <c r="AF76" s="879">
        <v>1</v>
      </c>
      <c r="AG76" s="878"/>
      <c r="AH76" s="878"/>
      <c r="AI76" s="878"/>
      <c r="AJ76" s="834"/>
      <c r="AK76" s="879" t="s">
        <v>514</v>
      </c>
      <c r="AL76" s="878"/>
      <c r="AM76" s="878"/>
      <c r="AN76" s="878"/>
      <c r="AO76" s="834"/>
      <c r="AP76" s="879" t="s">
        <v>514</v>
      </c>
      <c r="AQ76" s="878"/>
      <c r="AR76" s="878"/>
      <c r="AS76" s="878"/>
      <c r="AT76" s="834"/>
      <c r="AU76" s="879" t="s">
        <v>514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586</v>
      </c>
      <c r="C77" s="874"/>
      <c r="D77" s="874"/>
      <c r="E77" s="874"/>
      <c r="F77" s="874"/>
      <c r="G77" s="874"/>
      <c r="H77" s="874"/>
      <c r="I77" s="874"/>
      <c r="J77" s="874"/>
      <c r="K77" s="874"/>
      <c r="L77" s="874"/>
      <c r="M77" s="874"/>
      <c r="N77" s="874"/>
      <c r="O77" s="874"/>
      <c r="P77" s="875"/>
      <c r="Q77" s="877">
        <v>54</v>
      </c>
      <c r="R77" s="878"/>
      <c r="S77" s="878"/>
      <c r="T77" s="878"/>
      <c r="U77" s="834"/>
      <c r="V77" s="879">
        <v>53</v>
      </c>
      <c r="W77" s="878"/>
      <c r="X77" s="878"/>
      <c r="Y77" s="878"/>
      <c r="Z77" s="834"/>
      <c r="AA77" s="879">
        <v>1</v>
      </c>
      <c r="AB77" s="878"/>
      <c r="AC77" s="878"/>
      <c r="AD77" s="878"/>
      <c r="AE77" s="834"/>
      <c r="AF77" s="879">
        <v>1</v>
      </c>
      <c r="AG77" s="878"/>
      <c r="AH77" s="878"/>
      <c r="AI77" s="878"/>
      <c r="AJ77" s="834"/>
      <c r="AK77" s="879" t="s">
        <v>514</v>
      </c>
      <c r="AL77" s="878"/>
      <c r="AM77" s="878"/>
      <c r="AN77" s="878"/>
      <c r="AO77" s="834"/>
      <c r="AP77" s="879" t="s">
        <v>514</v>
      </c>
      <c r="AQ77" s="878"/>
      <c r="AR77" s="878"/>
      <c r="AS77" s="878"/>
      <c r="AT77" s="834"/>
      <c r="AU77" s="879" t="s">
        <v>514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587</v>
      </c>
      <c r="C78" s="874"/>
      <c r="D78" s="874"/>
      <c r="E78" s="874"/>
      <c r="F78" s="874"/>
      <c r="G78" s="874"/>
      <c r="H78" s="874"/>
      <c r="I78" s="874"/>
      <c r="J78" s="874"/>
      <c r="K78" s="874"/>
      <c r="L78" s="874"/>
      <c r="M78" s="874"/>
      <c r="N78" s="874"/>
      <c r="O78" s="874"/>
      <c r="P78" s="875"/>
      <c r="Q78" s="876">
        <v>5</v>
      </c>
      <c r="R78" s="830"/>
      <c r="S78" s="830"/>
      <c r="T78" s="830"/>
      <c r="U78" s="830"/>
      <c r="V78" s="830">
        <v>5</v>
      </c>
      <c r="W78" s="830"/>
      <c r="X78" s="830"/>
      <c r="Y78" s="830"/>
      <c r="Z78" s="830"/>
      <c r="AA78" s="830">
        <v>1</v>
      </c>
      <c r="AB78" s="830"/>
      <c r="AC78" s="830"/>
      <c r="AD78" s="830"/>
      <c r="AE78" s="830"/>
      <c r="AF78" s="830">
        <v>1</v>
      </c>
      <c r="AG78" s="830"/>
      <c r="AH78" s="830"/>
      <c r="AI78" s="830"/>
      <c r="AJ78" s="830"/>
      <c r="AK78" s="830" t="s">
        <v>514</v>
      </c>
      <c r="AL78" s="830"/>
      <c r="AM78" s="830"/>
      <c r="AN78" s="830"/>
      <c r="AO78" s="830"/>
      <c r="AP78" s="830" t="s">
        <v>514</v>
      </c>
      <c r="AQ78" s="830"/>
      <c r="AR78" s="830"/>
      <c r="AS78" s="830"/>
      <c r="AT78" s="830"/>
      <c r="AU78" s="830" t="s">
        <v>514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588</v>
      </c>
      <c r="C79" s="874"/>
      <c r="D79" s="874"/>
      <c r="E79" s="874"/>
      <c r="F79" s="874"/>
      <c r="G79" s="874"/>
      <c r="H79" s="874"/>
      <c r="I79" s="874"/>
      <c r="J79" s="874"/>
      <c r="K79" s="874"/>
      <c r="L79" s="874"/>
      <c r="M79" s="874"/>
      <c r="N79" s="874"/>
      <c r="O79" s="874"/>
      <c r="P79" s="875"/>
      <c r="Q79" s="876">
        <v>7087</v>
      </c>
      <c r="R79" s="830"/>
      <c r="S79" s="830"/>
      <c r="T79" s="830"/>
      <c r="U79" s="830"/>
      <c r="V79" s="830">
        <v>6511</v>
      </c>
      <c r="W79" s="830"/>
      <c r="X79" s="830"/>
      <c r="Y79" s="830"/>
      <c r="Z79" s="830"/>
      <c r="AA79" s="830">
        <v>576</v>
      </c>
      <c r="AB79" s="830"/>
      <c r="AC79" s="830"/>
      <c r="AD79" s="830"/>
      <c r="AE79" s="830"/>
      <c r="AF79" s="830">
        <v>576</v>
      </c>
      <c r="AG79" s="830"/>
      <c r="AH79" s="830"/>
      <c r="AI79" s="830"/>
      <c r="AJ79" s="830"/>
      <c r="AK79" s="830">
        <v>17</v>
      </c>
      <c r="AL79" s="830"/>
      <c r="AM79" s="830"/>
      <c r="AN79" s="830"/>
      <c r="AO79" s="830"/>
      <c r="AP79" s="830" t="s">
        <v>514</v>
      </c>
      <c r="AQ79" s="830"/>
      <c r="AR79" s="830"/>
      <c r="AS79" s="830"/>
      <c r="AT79" s="830"/>
      <c r="AU79" s="830" t="s">
        <v>514</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589</v>
      </c>
      <c r="C80" s="874"/>
      <c r="D80" s="874"/>
      <c r="E80" s="874"/>
      <c r="F80" s="874"/>
      <c r="G80" s="874"/>
      <c r="H80" s="874"/>
      <c r="I80" s="874"/>
      <c r="J80" s="874"/>
      <c r="K80" s="874"/>
      <c r="L80" s="874"/>
      <c r="M80" s="874"/>
      <c r="N80" s="874"/>
      <c r="O80" s="874"/>
      <c r="P80" s="875"/>
      <c r="Q80" s="876">
        <v>291</v>
      </c>
      <c r="R80" s="830"/>
      <c r="S80" s="830"/>
      <c r="T80" s="830"/>
      <c r="U80" s="830"/>
      <c r="V80" s="830">
        <v>280</v>
      </c>
      <c r="W80" s="830"/>
      <c r="X80" s="830"/>
      <c r="Y80" s="830"/>
      <c r="Z80" s="830"/>
      <c r="AA80" s="830">
        <v>11</v>
      </c>
      <c r="AB80" s="830"/>
      <c r="AC80" s="830"/>
      <c r="AD80" s="830"/>
      <c r="AE80" s="830"/>
      <c r="AF80" s="830">
        <v>11</v>
      </c>
      <c r="AG80" s="830"/>
      <c r="AH80" s="830"/>
      <c r="AI80" s="830"/>
      <c r="AJ80" s="830"/>
      <c r="AK80" s="830" t="s">
        <v>514</v>
      </c>
      <c r="AL80" s="830"/>
      <c r="AM80" s="830"/>
      <c r="AN80" s="830"/>
      <c r="AO80" s="830"/>
      <c r="AP80" s="830">
        <v>315</v>
      </c>
      <c r="AQ80" s="830"/>
      <c r="AR80" s="830"/>
      <c r="AS80" s="830"/>
      <c r="AT80" s="830"/>
      <c r="AU80" s="830">
        <v>6</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590</v>
      </c>
      <c r="C81" s="874"/>
      <c r="D81" s="874"/>
      <c r="E81" s="874"/>
      <c r="F81" s="874"/>
      <c r="G81" s="874"/>
      <c r="H81" s="874"/>
      <c r="I81" s="874"/>
      <c r="J81" s="874"/>
      <c r="K81" s="874"/>
      <c r="L81" s="874"/>
      <c r="M81" s="874"/>
      <c r="N81" s="874"/>
      <c r="O81" s="874"/>
      <c r="P81" s="875"/>
      <c r="Q81" s="876">
        <v>4</v>
      </c>
      <c r="R81" s="830"/>
      <c r="S81" s="830"/>
      <c r="T81" s="830"/>
      <c r="U81" s="830"/>
      <c r="V81" s="830">
        <v>2</v>
      </c>
      <c r="W81" s="830"/>
      <c r="X81" s="830"/>
      <c r="Y81" s="830"/>
      <c r="Z81" s="830"/>
      <c r="AA81" s="830">
        <v>3</v>
      </c>
      <c r="AB81" s="830"/>
      <c r="AC81" s="830"/>
      <c r="AD81" s="830"/>
      <c r="AE81" s="830"/>
      <c r="AF81" s="830">
        <v>3</v>
      </c>
      <c r="AG81" s="830"/>
      <c r="AH81" s="830"/>
      <c r="AI81" s="830"/>
      <c r="AJ81" s="830"/>
      <c r="AK81" s="830">
        <v>0</v>
      </c>
      <c r="AL81" s="830"/>
      <c r="AM81" s="830"/>
      <c r="AN81" s="830"/>
      <c r="AO81" s="830"/>
      <c r="AP81" s="830" t="s">
        <v>514</v>
      </c>
      <c r="AQ81" s="830"/>
      <c r="AR81" s="830"/>
      <c r="AS81" s="830"/>
      <c r="AT81" s="830"/>
      <c r="AU81" s="830" t="s">
        <v>514</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591</v>
      </c>
      <c r="C82" s="874"/>
      <c r="D82" s="874"/>
      <c r="E82" s="874"/>
      <c r="F82" s="874"/>
      <c r="G82" s="874"/>
      <c r="H82" s="874"/>
      <c r="I82" s="874"/>
      <c r="J82" s="874"/>
      <c r="K82" s="874"/>
      <c r="L82" s="874"/>
      <c r="M82" s="874"/>
      <c r="N82" s="874"/>
      <c r="O82" s="874"/>
      <c r="P82" s="875"/>
      <c r="Q82" s="876">
        <v>297</v>
      </c>
      <c r="R82" s="830"/>
      <c r="S82" s="830"/>
      <c r="T82" s="830"/>
      <c r="U82" s="830"/>
      <c r="V82" s="830">
        <v>238</v>
      </c>
      <c r="W82" s="830"/>
      <c r="X82" s="830"/>
      <c r="Y82" s="830"/>
      <c r="Z82" s="830"/>
      <c r="AA82" s="830">
        <v>59</v>
      </c>
      <c r="AB82" s="830"/>
      <c r="AC82" s="830"/>
      <c r="AD82" s="830"/>
      <c r="AE82" s="830"/>
      <c r="AF82" s="830">
        <v>59</v>
      </c>
      <c r="AG82" s="830"/>
      <c r="AH82" s="830"/>
      <c r="AI82" s="830"/>
      <c r="AJ82" s="830"/>
      <c r="AK82" s="830" t="s">
        <v>514</v>
      </c>
      <c r="AL82" s="830"/>
      <c r="AM82" s="830"/>
      <c r="AN82" s="830"/>
      <c r="AO82" s="830"/>
      <c r="AP82" s="830">
        <v>6</v>
      </c>
      <c r="AQ82" s="830"/>
      <c r="AR82" s="830"/>
      <c r="AS82" s="830"/>
      <c r="AT82" s="830"/>
      <c r="AU82" s="830">
        <v>2</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t="s">
        <v>592</v>
      </c>
      <c r="C83" s="874"/>
      <c r="D83" s="874"/>
      <c r="E83" s="874"/>
      <c r="F83" s="874"/>
      <c r="G83" s="874"/>
      <c r="H83" s="874"/>
      <c r="I83" s="874"/>
      <c r="J83" s="874"/>
      <c r="K83" s="874"/>
      <c r="L83" s="874"/>
      <c r="M83" s="874"/>
      <c r="N83" s="874"/>
      <c r="O83" s="874"/>
      <c r="P83" s="875"/>
      <c r="Q83" s="876">
        <v>394</v>
      </c>
      <c r="R83" s="830"/>
      <c r="S83" s="830"/>
      <c r="T83" s="830"/>
      <c r="U83" s="830"/>
      <c r="V83" s="830">
        <v>393</v>
      </c>
      <c r="W83" s="830"/>
      <c r="X83" s="830"/>
      <c r="Y83" s="830"/>
      <c r="Z83" s="830"/>
      <c r="AA83" s="830">
        <v>1</v>
      </c>
      <c r="AB83" s="830"/>
      <c r="AC83" s="830"/>
      <c r="AD83" s="830"/>
      <c r="AE83" s="830"/>
      <c r="AF83" s="830">
        <v>1</v>
      </c>
      <c r="AG83" s="830"/>
      <c r="AH83" s="830"/>
      <c r="AI83" s="830"/>
      <c r="AJ83" s="830"/>
      <c r="AK83" s="830">
        <v>3</v>
      </c>
      <c r="AL83" s="830"/>
      <c r="AM83" s="830"/>
      <c r="AN83" s="830"/>
      <c r="AO83" s="830"/>
      <c r="AP83" s="830" t="s">
        <v>514</v>
      </c>
      <c r="AQ83" s="830"/>
      <c r="AR83" s="830"/>
      <c r="AS83" s="830"/>
      <c r="AT83" s="830"/>
      <c r="AU83" s="830" t="s">
        <v>514</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t="s">
        <v>593</v>
      </c>
      <c r="C84" s="874"/>
      <c r="D84" s="874"/>
      <c r="E84" s="874"/>
      <c r="F84" s="874"/>
      <c r="G84" s="874"/>
      <c r="H84" s="874"/>
      <c r="I84" s="874"/>
      <c r="J84" s="874"/>
      <c r="K84" s="874"/>
      <c r="L84" s="874"/>
      <c r="M84" s="874"/>
      <c r="N84" s="874"/>
      <c r="O84" s="874"/>
      <c r="P84" s="875"/>
      <c r="Q84" s="876">
        <v>199</v>
      </c>
      <c r="R84" s="830"/>
      <c r="S84" s="830"/>
      <c r="T84" s="830"/>
      <c r="U84" s="830"/>
      <c r="V84" s="830">
        <v>198</v>
      </c>
      <c r="W84" s="830"/>
      <c r="X84" s="830"/>
      <c r="Y84" s="830"/>
      <c r="Z84" s="830"/>
      <c r="AA84" s="830">
        <v>0</v>
      </c>
      <c r="AB84" s="830"/>
      <c r="AC84" s="830"/>
      <c r="AD84" s="830"/>
      <c r="AE84" s="830"/>
      <c r="AF84" s="830">
        <v>0</v>
      </c>
      <c r="AG84" s="830"/>
      <c r="AH84" s="830"/>
      <c r="AI84" s="830"/>
      <c r="AJ84" s="830"/>
      <c r="AK84" s="830">
        <v>7</v>
      </c>
      <c r="AL84" s="830"/>
      <c r="AM84" s="830"/>
      <c r="AN84" s="830"/>
      <c r="AO84" s="830"/>
      <c r="AP84" s="830">
        <v>100</v>
      </c>
      <c r="AQ84" s="830"/>
      <c r="AR84" s="830"/>
      <c r="AS84" s="830"/>
      <c r="AT84" s="830"/>
      <c r="AU84" s="830" t="s">
        <v>514</v>
      </c>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t="s">
        <v>594</v>
      </c>
      <c r="C85" s="874"/>
      <c r="D85" s="874"/>
      <c r="E85" s="874"/>
      <c r="F85" s="874"/>
      <c r="G85" s="874"/>
      <c r="H85" s="874"/>
      <c r="I85" s="874"/>
      <c r="J85" s="874"/>
      <c r="K85" s="874"/>
      <c r="L85" s="874"/>
      <c r="M85" s="874"/>
      <c r="N85" s="874"/>
      <c r="O85" s="874"/>
      <c r="P85" s="875"/>
      <c r="Q85" s="876">
        <v>237</v>
      </c>
      <c r="R85" s="830"/>
      <c r="S85" s="830"/>
      <c r="T85" s="830"/>
      <c r="U85" s="830"/>
      <c r="V85" s="830">
        <v>150</v>
      </c>
      <c r="W85" s="830"/>
      <c r="X85" s="830"/>
      <c r="Y85" s="830"/>
      <c r="Z85" s="830"/>
      <c r="AA85" s="830">
        <v>87</v>
      </c>
      <c r="AB85" s="830"/>
      <c r="AC85" s="830"/>
      <c r="AD85" s="830"/>
      <c r="AE85" s="830"/>
      <c r="AF85" s="830">
        <v>87</v>
      </c>
      <c r="AG85" s="830"/>
      <c r="AH85" s="830"/>
      <c r="AI85" s="830"/>
      <c r="AJ85" s="830"/>
      <c r="AK85" s="830" t="s">
        <v>514</v>
      </c>
      <c r="AL85" s="830"/>
      <c r="AM85" s="830"/>
      <c r="AN85" s="830"/>
      <c r="AO85" s="830"/>
      <c r="AP85" s="830" t="s">
        <v>514</v>
      </c>
      <c r="AQ85" s="830"/>
      <c r="AR85" s="830"/>
      <c r="AS85" s="830"/>
      <c r="AT85" s="830"/>
      <c r="AU85" s="830" t="s">
        <v>514</v>
      </c>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t="s">
        <v>595</v>
      </c>
      <c r="C86" s="874"/>
      <c r="D86" s="874"/>
      <c r="E86" s="874"/>
      <c r="F86" s="874"/>
      <c r="G86" s="874"/>
      <c r="H86" s="874"/>
      <c r="I86" s="874"/>
      <c r="J86" s="874"/>
      <c r="K86" s="874"/>
      <c r="L86" s="874"/>
      <c r="M86" s="874"/>
      <c r="N86" s="874"/>
      <c r="O86" s="874"/>
      <c r="P86" s="875"/>
      <c r="Q86" s="876">
        <v>36</v>
      </c>
      <c r="R86" s="830"/>
      <c r="S86" s="830"/>
      <c r="T86" s="830"/>
      <c r="U86" s="830"/>
      <c r="V86" s="830">
        <v>24</v>
      </c>
      <c r="W86" s="830"/>
      <c r="X86" s="830"/>
      <c r="Y86" s="830"/>
      <c r="Z86" s="830"/>
      <c r="AA86" s="830">
        <v>12</v>
      </c>
      <c r="AB86" s="830"/>
      <c r="AC86" s="830"/>
      <c r="AD86" s="830"/>
      <c r="AE86" s="830"/>
      <c r="AF86" s="830">
        <v>12</v>
      </c>
      <c r="AG86" s="830"/>
      <c r="AH86" s="830"/>
      <c r="AI86" s="830"/>
      <c r="AJ86" s="830"/>
      <c r="AK86" s="830" t="s">
        <v>514</v>
      </c>
      <c r="AL86" s="830"/>
      <c r="AM86" s="830"/>
      <c r="AN86" s="830"/>
      <c r="AO86" s="830"/>
      <c r="AP86" s="830" t="s">
        <v>514</v>
      </c>
      <c r="AQ86" s="830"/>
      <c r="AR86" s="830"/>
      <c r="AS86" s="830"/>
      <c r="AT86" s="830"/>
      <c r="AU86" s="830" t="s">
        <v>514</v>
      </c>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t="s">
        <v>596</v>
      </c>
      <c r="C87" s="881"/>
      <c r="D87" s="881"/>
      <c r="E87" s="881"/>
      <c r="F87" s="881"/>
      <c r="G87" s="881"/>
      <c r="H87" s="881"/>
      <c r="I87" s="881"/>
      <c r="J87" s="881"/>
      <c r="K87" s="881"/>
      <c r="L87" s="881"/>
      <c r="M87" s="881"/>
      <c r="N87" s="881"/>
      <c r="O87" s="881"/>
      <c r="P87" s="882"/>
      <c r="Q87" s="883">
        <v>149</v>
      </c>
      <c r="R87" s="884"/>
      <c r="S87" s="884"/>
      <c r="T87" s="884"/>
      <c r="U87" s="884"/>
      <c r="V87" s="884">
        <v>142</v>
      </c>
      <c r="W87" s="884"/>
      <c r="X87" s="884"/>
      <c r="Y87" s="884"/>
      <c r="Z87" s="884"/>
      <c r="AA87" s="884">
        <v>8</v>
      </c>
      <c r="AB87" s="884"/>
      <c r="AC87" s="884"/>
      <c r="AD87" s="884"/>
      <c r="AE87" s="884"/>
      <c r="AF87" s="884">
        <v>8</v>
      </c>
      <c r="AG87" s="884"/>
      <c r="AH87" s="884"/>
      <c r="AI87" s="884"/>
      <c r="AJ87" s="884"/>
      <c r="AK87" s="884" t="s">
        <v>514</v>
      </c>
      <c r="AL87" s="884"/>
      <c r="AM87" s="884"/>
      <c r="AN87" s="884"/>
      <c r="AO87" s="884"/>
      <c r="AP87" s="884" t="s">
        <v>514</v>
      </c>
      <c r="AQ87" s="884"/>
      <c r="AR87" s="884"/>
      <c r="AS87" s="884"/>
      <c r="AT87" s="884"/>
      <c r="AU87" s="884" t="s">
        <v>514</v>
      </c>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14732</v>
      </c>
      <c r="AG88" s="844"/>
      <c r="AH88" s="844"/>
      <c r="AI88" s="844"/>
      <c r="AJ88" s="844"/>
      <c r="AK88" s="841"/>
      <c r="AL88" s="841"/>
      <c r="AM88" s="841"/>
      <c r="AN88" s="841"/>
      <c r="AO88" s="841"/>
      <c r="AP88" s="844">
        <v>3681</v>
      </c>
      <c r="AQ88" s="844"/>
      <c r="AR88" s="844"/>
      <c r="AS88" s="844"/>
      <c r="AT88" s="844"/>
      <c r="AU88" s="844">
        <v>487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312</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312</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312</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536499</v>
      </c>
      <c r="AB110" s="900"/>
      <c r="AC110" s="900"/>
      <c r="AD110" s="900"/>
      <c r="AE110" s="901"/>
      <c r="AF110" s="902">
        <v>562392</v>
      </c>
      <c r="AG110" s="900"/>
      <c r="AH110" s="900"/>
      <c r="AI110" s="900"/>
      <c r="AJ110" s="901"/>
      <c r="AK110" s="902">
        <v>574119</v>
      </c>
      <c r="AL110" s="900"/>
      <c r="AM110" s="900"/>
      <c r="AN110" s="900"/>
      <c r="AO110" s="901"/>
      <c r="AP110" s="903">
        <v>18.600000000000001</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4415860</v>
      </c>
      <c r="BR110" s="931"/>
      <c r="BS110" s="931"/>
      <c r="BT110" s="931"/>
      <c r="BU110" s="931"/>
      <c r="BV110" s="931">
        <v>4209431</v>
      </c>
      <c r="BW110" s="931"/>
      <c r="BX110" s="931"/>
      <c r="BY110" s="931"/>
      <c r="BZ110" s="931"/>
      <c r="CA110" s="931">
        <v>3746817</v>
      </c>
      <c r="CB110" s="931"/>
      <c r="CC110" s="931"/>
      <c r="CD110" s="931"/>
      <c r="CE110" s="931"/>
      <c r="CF110" s="944">
        <v>121.4</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133</v>
      </c>
      <c r="DM110" s="931"/>
      <c r="DN110" s="931"/>
      <c r="DO110" s="931"/>
      <c r="DP110" s="931"/>
      <c r="DQ110" s="931" t="s">
        <v>438</v>
      </c>
      <c r="DR110" s="931"/>
      <c r="DS110" s="931"/>
      <c r="DT110" s="931"/>
      <c r="DU110" s="931"/>
      <c r="DV110" s="932" t="s">
        <v>133</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133</v>
      </c>
      <c r="AB111" s="938"/>
      <c r="AC111" s="938"/>
      <c r="AD111" s="938"/>
      <c r="AE111" s="939"/>
      <c r="AF111" s="940" t="s">
        <v>133</v>
      </c>
      <c r="AG111" s="938"/>
      <c r="AH111" s="938"/>
      <c r="AI111" s="938"/>
      <c r="AJ111" s="939"/>
      <c r="AK111" s="940" t="s">
        <v>133</v>
      </c>
      <c r="AL111" s="938"/>
      <c r="AM111" s="938"/>
      <c r="AN111" s="938"/>
      <c r="AO111" s="939"/>
      <c r="AP111" s="941" t="s">
        <v>133</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133</v>
      </c>
      <c r="BW111" s="926"/>
      <c r="BX111" s="926"/>
      <c r="BY111" s="926"/>
      <c r="BZ111" s="926"/>
      <c r="CA111" s="926" t="s">
        <v>442</v>
      </c>
      <c r="CB111" s="926"/>
      <c r="CC111" s="926"/>
      <c r="CD111" s="926"/>
      <c r="CE111" s="926"/>
      <c r="CF111" s="920" t="s">
        <v>133</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133</v>
      </c>
      <c r="DM111" s="926"/>
      <c r="DN111" s="926"/>
      <c r="DO111" s="926"/>
      <c r="DP111" s="926"/>
      <c r="DQ111" s="926" t="s">
        <v>133</v>
      </c>
      <c r="DR111" s="926"/>
      <c r="DS111" s="926"/>
      <c r="DT111" s="926"/>
      <c r="DU111" s="926"/>
      <c r="DV111" s="927" t="s">
        <v>133</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133</v>
      </c>
      <c r="AG112" s="959"/>
      <c r="AH112" s="959"/>
      <c r="AI112" s="959"/>
      <c r="AJ112" s="960"/>
      <c r="AK112" s="961" t="s">
        <v>133</v>
      </c>
      <c r="AL112" s="959"/>
      <c r="AM112" s="959"/>
      <c r="AN112" s="959"/>
      <c r="AO112" s="960"/>
      <c r="AP112" s="962" t="s">
        <v>133</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709468</v>
      </c>
      <c r="BR112" s="926"/>
      <c r="BS112" s="926"/>
      <c r="BT112" s="926"/>
      <c r="BU112" s="926"/>
      <c r="BV112" s="926">
        <v>657374</v>
      </c>
      <c r="BW112" s="926"/>
      <c r="BX112" s="926"/>
      <c r="BY112" s="926"/>
      <c r="BZ112" s="926"/>
      <c r="CA112" s="926">
        <v>684549</v>
      </c>
      <c r="CB112" s="926"/>
      <c r="CC112" s="926"/>
      <c r="CD112" s="926"/>
      <c r="CE112" s="926"/>
      <c r="CF112" s="920">
        <v>22.2</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133</v>
      </c>
      <c r="DH112" s="926"/>
      <c r="DI112" s="926"/>
      <c r="DJ112" s="926"/>
      <c r="DK112" s="926"/>
      <c r="DL112" s="926" t="s">
        <v>133</v>
      </c>
      <c r="DM112" s="926"/>
      <c r="DN112" s="926"/>
      <c r="DO112" s="926"/>
      <c r="DP112" s="926"/>
      <c r="DQ112" s="926" t="s">
        <v>133</v>
      </c>
      <c r="DR112" s="926"/>
      <c r="DS112" s="926"/>
      <c r="DT112" s="926"/>
      <c r="DU112" s="926"/>
      <c r="DV112" s="927" t="s">
        <v>441</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79846</v>
      </c>
      <c r="AB113" s="938"/>
      <c r="AC113" s="938"/>
      <c r="AD113" s="938"/>
      <c r="AE113" s="939"/>
      <c r="AF113" s="940">
        <v>81024</v>
      </c>
      <c r="AG113" s="938"/>
      <c r="AH113" s="938"/>
      <c r="AI113" s="938"/>
      <c r="AJ113" s="939"/>
      <c r="AK113" s="940">
        <v>81777</v>
      </c>
      <c r="AL113" s="938"/>
      <c r="AM113" s="938"/>
      <c r="AN113" s="938"/>
      <c r="AO113" s="939"/>
      <c r="AP113" s="941">
        <v>2.6</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567725</v>
      </c>
      <c r="BR113" s="926"/>
      <c r="BS113" s="926"/>
      <c r="BT113" s="926"/>
      <c r="BU113" s="926"/>
      <c r="BV113" s="926">
        <v>526438</v>
      </c>
      <c r="BW113" s="926"/>
      <c r="BX113" s="926"/>
      <c r="BY113" s="926"/>
      <c r="BZ113" s="926"/>
      <c r="CA113" s="926">
        <v>487657</v>
      </c>
      <c r="CB113" s="926"/>
      <c r="CC113" s="926"/>
      <c r="CD113" s="926"/>
      <c r="CE113" s="926"/>
      <c r="CF113" s="920">
        <v>15.8</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441</v>
      </c>
      <c r="DM113" s="959"/>
      <c r="DN113" s="959"/>
      <c r="DO113" s="959"/>
      <c r="DP113" s="960"/>
      <c r="DQ113" s="961" t="s">
        <v>441</v>
      </c>
      <c r="DR113" s="959"/>
      <c r="DS113" s="959"/>
      <c r="DT113" s="959"/>
      <c r="DU113" s="960"/>
      <c r="DV113" s="962" t="s">
        <v>441</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55451</v>
      </c>
      <c r="AB114" s="959"/>
      <c r="AC114" s="959"/>
      <c r="AD114" s="959"/>
      <c r="AE114" s="960"/>
      <c r="AF114" s="961">
        <v>53336</v>
      </c>
      <c r="AG114" s="959"/>
      <c r="AH114" s="959"/>
      <c r="AI114" s="959"/>
      <c r="AJ114" s="960"/>
      <c r="AK114" s="961">
        <v>62438</v>
      </c>
      <c r="AL114" s="959"/>
      <c r="AM114" s="959"/>
      <c r="AN114" s="959"/>
      <c r="AO114" s="960"/>
      <c r="AP114" s="962">
        <v>2</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917872</v>
      </c>
      <c r="BR114" s="926"/>
      <c r="BS114" s="926"/>
      <c r="BT114" s="926"/>
      <c r="BU114" s="926"/>
      <c r="BV114" s="926">
        <v>887143</v>
      </c>
      <c r="BW114" s="926"/>
      <c r="BX114" s="926"/>
      <c r="BY114" s="926"/>
      <c r="BZ114" s="926"/>
      <c r="CA114" s="926">
        <v>938554</v>
      </c>
      <c r="CB114" s="926"/>
      <c r="CC114" s="926"/>
      <c r="CD114" s="926"/>
      <c r="CE114" s="926"/>
      <c r="CF114" s="920">
        <v>30.4</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133</v>
      </c>
      <c r="DH114" s="959"/>
      <c r="DI114" s="959"/>
      <c r="DJ114" s="959"/>
      <c r="DK114" s="960"/>
      <c r="DL114" s="961" t="s">
        <v>133</v>
      </c>
      <c r="DM114" s="959"/>
      <c r="DN114" s="959"/>
      <c r="DO114" s="959"/>
      <c r="DP114" s="960"/>
      <c r="DQ114" s="961" t="s">
        <v>133</v>
      </c>
      <c r="DR114" s="959"/>
      <c r="DS114" s="959"/>
      <c r="DT114" s="959"/>
      <c r="DU114" s="960"/>
      <c r="DV114" s="962" t="s">
        <v>133</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455</v>
      </c>
      <c r="AB115" s="938"/>
      <c r="AC115" s="938"/>
      <c r="AD115" s="938"/>
      <c r="AE115" s="939"/>
      <c r="AF115" s="940" t="s">
        <v>133</v>
      </c>
      <c r="AG115" s="938"/>
      <c r="AH115" s="938"/>
      <c r="AI115" s="938"/>
      <c r="AJ115" s="939"/>
      <c r="AK115" s="940" t="s">
        <v>133</v>
      </c>
      <c r="AL115" s="938"/>
      <c r="AM115" s="938"/>
      <c r="AN115" s="938"/>
      <c r="AO115" s="939"/>
      <c r="AP115" s="941" t="s">
        <v>133</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441</v>
      </c>
      <c r="BR115" s="926"/>
      <c r="BS115" s="926"/>
      <c r="BT115" s="926"/>
      <c r="BU115" s="926"/>
      <c r="BV115" s="926" t="s">
        <v>441</v>
      </c>
      <c r="BW115" s="926"/>
      <c r="BX115" s="926"/>
      <c r="BY115" s="926"/>
      <c r="BZ115" s="926"/>
      <c r="CA115" s="926" t="s">
        <v>133</v>
      </c>
      <c r="CB115" s="926"/>
      <c r="CC115" s="926"/>
      <c r="CD115" s="926"/>
      <c r="CE115" s="926"/>
      <c r="CF115" s="920" t="s">
        <v>441</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133</v>
      </c>
      <c r="DH115" s="959"/>
      <c r="DI115" s="959"/>
      <c r="DJ115" s="959"/>
      <c r="DK115" s="960"/>
      <c r="DL115" s="961" t="s">
        <v>441</v>
      </c>
      <c r="DM115" s="959"/>
      <c r="DN115" s="959"/>
      <c r="DO115" s="959"/>
      <c r="DP115" s="960"/>
      <c r="DQ115" s="961" t="s">
        <v>133</v>
      </c>
      <c r="DR115" s="959"/>
      <c r="DS115" s="959"/>
      <c r="DT115" s="959"/>
      <c r="DU115" s="960"/>
      <c r="DV115" s="962" t="s">
        <v>133</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139</v>
      </c>
      <c r="AB116" s="959"/>
      <c r="AC116" s="959"/>
      <c r="AD116" s="959"/>
      <c r="AE116" s="960"/>
      <c r="AF116" s="961" t="s">
        <v>133</v>
      </c>
      <c r="AG116" s="959"/>
      <c r="AH116" s="959"/>
      <c r="AI116" s="959"/>
      <c r="AJ116" s="960"/>
      <c r="AK116" s="961" t="s">
        <v>133</v>
      </c>
      <c r="AL116" s="959"/>
      <c r="AM116" s="959"/>
      <c r="AN116" s="959"/>
      <c r="AO116" s="960"/>
      <c r="AP116" s="962" t="s">
        <v>455</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133</v>
      </c>
      <c r="CB116" s="926"/>
      <c r="CC116" s="926"/>
      <c r="CD116" s="926"/>
      <c r="CE116" s="926"/>
      <c r="CF116" s="920" t="s">
        <v>133</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442</v>
      </c>
      <c r="DH116" s="959"/>
      <c r="DI116" s="959"/>
      <c r="DJ116" s="959"/>
      <c r="DK116" s="960"/>
      <c r="DL116" s="961" t="s">
        <v>442</v>
      </c>
      <c r="DM116" s="959"/>
      <c r="DN116" s="959"/>
      <c r="DO116" s="959"/>
      <c r="DP116" s="960"/>
      <c r="DQ116" s="961" t="s">
        <v>441</v>
      </c>
      <c r="DR116" s="959"/>
      <c r="DS116" s="959"/>
      <c r="DT116" s="959"/>
      <c r="DU116" s="960"/>
      <c r="DV116" s="962" t="s">
        <v>133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671935</v>
      </c>
      <c r="AB117" s="979"/>
      <c r="AC117" s="979"/>
      <c r="AD117" s="979"/>
      <c r="AE117" s="980"/>
      <c r="AF117" s="981">
        <v>696752</v>
      </c>
      <c r="AG117" s="979"/>
      <c r="AH117" s="979"/>
      <c r="AI117" s="979"/>
      <c r="AJ117" s="980"/>
      <c r="AK117" s="981">
        <v>718334</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441</v>
      </c>
      <c r="BW117" s="926"/>
      <c r="BX117" s="926"/>
      <c r="BY117" s="926"/>
      <c r="BZ117" s="926"/>
      <c r="CA117" s="926" t="s">
        <v>441</v>
      </c>
      <c r="CB117" s="926"/>
      <c r="CC117" s="926"/>
      <c r="CD117" s="926"/>
      <c r="CE117" s="926"/>
      <c r="CF117" s="920" t="s">
        <v>133</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441</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312</v>
      </c>
      <c r="AL118" s="893"/>
      <c r="AM118" s="893"/>
      <c r="AN118" s="893"/>
      <c r="AO118" s="894"/>
      <c r="AP118" s="970" t="s">
        <v>432</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441</v>
      </c>
      <c r="BW118" s="1000"/>
      <c r="BX118" s="1000"/>
      <c r="BY118" s="1000"/>
      <c r="BZ118" s="1000"/>
      <c r="CA118" s="1000" t="s">
        <v>441</v>
      </c>
      <c r="CB118" s="1000"/>
      <c r="CC118" s="1000"/>
      <c r="CD118" s="1000"/>
      <c r="CE118" s="1000"/>
      <c r="CF118" s="920" t="s">
        <v>133</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441</v>
      </c>
      <c r="DM118" s="959"/>
      <c r="DN118" s="959"/>
      <c r="DO118" s="959"/>
      <c r="DP118" s="960"/>
      <c r="DQ118" s="961" t="s">
        <v>133</v>
      </c>
      <c r="DR118" s="959"/>
      <c r="DS118" s="959"/>
      <c r="DT118" s="959"/>
      <c r="DU118" s="960"/>
      <c r="DV118" s="962" t="s">
        <v>133</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133</v>
      </c>
      <c r="AG119" s="900"/>
      <c r="AH119" s="900"/>
      <c r="AI119" s="900"/>
      <c r="AJ119" s="901"/>
      <c r="AK119" s="902" t="s">
        <v>442</v>
      </c>
      <c r="AL119" s="900"/>
      <c r="AM119" s="900"/>
      <c r="AN119" s="900"/>
      <c r="AO119" s="901"/>
      <c r="AP119" s="903" t="s">
        <v>441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466</v>
      </c>
      <c r="BP119" s="1005"/>
      <c r="BQ119" s="999">
        <v>6610925</v>
      </c>
      <c r="BR119" s="1000"/>
      <c r="BS119" s="1000"/>
      <c r="BT119" s="1000"/>
      <c r="BU119" s="1000"/>
      <c r="BV119" s="1000">
        <v>6280386</v>
      </c>
      <c r="BW119" s="1000"/>
      <c r="BX119" s="1000"/>
      <c r="BY119" s="1000"/>
      <c r="BZ119" s="1000"/>
      <c r="CA119" s="1000">
        <v>5857577</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441</v>
      </c>
      <c r="DH119" s="986"/>
      <c r="DI119" s="986"/>
      <c r="DJ119" s="986"/>
      <c r="DK119" s="987"/>
      <c r="DL119" s="985" t="s">
        <v>133</v>
      </c>
      <c r="DM119" s="986"/>
      <c r="DN119" s="986"/>
      <c r="DO119" s="986"/>
      <c r="DP119" s="987"/>
      <c r="DQ119" s="985" t="s">
        <v>133</v>
      </c>
      <c r="DR119" s="986"/>
      <c r="DS119" s="986"/>
      <c r="DT119" s="986"/>
      <c r="DU119" s="987"/>
      <c r="DV119" s="988" t="s">
        <v>133</v>
      </c>
      <c r="DW119" s="989"/>
      <c r="DX119" s="989"/>
      <c r="DY119" s="989"/>
      <c r="DZ119" s="990"/>
    </row>
    <row r="120" spans="1:130" s="230" customFormat="1" ht="26.25" customHeight="1" x14ac:dyDescent="0.15">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441</v>
      </c>
      <c r="AL120" s="959"/>
      <c r="AM120" s="959"/>
      <c r="AN120" s="959"/>
      <c r="AO120" s="960"/>
      <c r="AP120" s="962" t="s">
        <v>133</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2309972</v>
      </c>
      <c r="BR120" s="931"/>
      <c r="BS120" s="931"/>
      <c r="BT120" s="931"/>
      <c r="BU120" s="931"/>
      <c r="BV120" s="931">
        <v>2541541</v>
      </c>
      <c r="BW120" s="931"/>
      <c r="BX120" s="931"/>
      <c r="BY120" s="931"/>
      <c r="BZ120" s="931"/>
      <c r="CA120" s="931">
        <v>2773041</v>
      </c>
      <c r="CB120" s="931"/>
      <c r="CC120" s="931"/>
      <c r="CD120" s="931"/>
      <c r="CE120" s="931"/>
      <c r="CF120" s="944">
        <v>89.8</v>
      </c>
      <c r="CG120" s="945"/>
      <c r="CH120" s="945"/>
      <c r="CI120" s="945"/>
      <c r="CJ120" s="945"/>
      <c r="CK120" s="1006" t="s">
        <v>470</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538763</v>
      </c>
      <c r="DH120" s="931"/>
      <c r="DI120" s="931"/>
      <c r="DJ120" s="931"/>
      <c r="DK120" s="931"/>
      <c r="DL120" s="931">
        <v>512148</v>
      </c>
      <c r="DM120" s="931"/>
      <c r="DN120" s="931"/>
      <c r="DO120" s="931"/>
      <c r="DP120" s="931"/>
      <c r="DQ120" s="931">
        <v>533467</v>
      </c>
      <c r="DR120" s="931"/>
      <c r="DS120" s="931"/>
      <c r="DT120" s="931"/>
      <c r="DU120" s="931"/>
      <c r="DV120" s="932">
        <v>17.3</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133</v>
      </c>
      <c r="AB121" s="959"/>
      <c r="AC121" s="959"/>
      <c r="AD121" s="959"/>
      <c r="AE121" s="960"/>
      <c r="AF121" s="961" t="s">
        <v>133</v>
      </c>
      <c r="AG121" s="959"/>
      <c r="AH121" s="959"/>
      <c r="AI121" s="959"/>
      <c r="AJ121" s="960"/>
      <c r="AK121" s="961" t="s">
        <v>441</v>
      </c>
      <c r="AL121" s="959"/>
      <c r="AM121" s="959"/>
      <c r="AN121" s="959"/>
      <c r="AO121" s="960"/>
      <c r="AP121" s="962" t="s">
        <v>133</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t="s">
        <v>442</v>
      </c>
      <c r="BR121" s="926"/>
      <c r="BS121" s="926"/>
      <c r="BT121" s="926"/>
      <c r="BU121" s="926"/>
      <c r="BV121" s="926" t="s">
        <v>133</v>
      </c>
      <c r="BW121" s="926"/>
      <c r="BX121" s="926"/>
      <c r="BY121" s="926"/>
      <c r="BZ121" s="926"/>
      <c r="CA121" s="926" t="s">
        <v>441</v>
      </c>
      <c r="CB121" s="926"/>
      <c r="CC121" s="926"/>
      <c r="CD121" s="926"/>
      <c r="CE121" s="926"/>
      <c r="CF121" s="920" t="s">
        <v>441</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170705</v>
      </c>
      <c r="DH121" s="926"/>
      <c r="DI121" s="926"/>
      <c r="DJ121" s="926"/>
      <c r="DK121" s="926"/>
      <c r="DL121" s="926">
        <v>145226</v>
      </c>
      <c r="DM121" s="926"/>
      <c r="DN121" s="926"/>
      <c r="DO121" s="926"/>
      <c r="DP121" s="926"/>
      <c r="DQ121" s="926">
        <v>151082</v>
      </c>
      <c r="DR121" s="926"/>
      <c r="DS121" s="926"/>
      <c r="DT121" s="926"/>
      <c r="DU121" s="926"/>
      <c r="DV121" s="927">
        <v>4.9000000000000004</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133</v>
      </c>
      <c r="AB122" s="959"/>
      <c r="AC122" s="959"/>
      <c r="AD122" s="959"/>
      <c r="AE122" s="960"/>
      <c r="AF122" s="961" t="s">
        <v>441</v>
      </c>
      <c r="AG122" s="959"/>
      <c r="AH122" s="959"/>
      <c r="AI122" s="959"/>
      <c r="AJ122" s="960"/>
      <c r="AK122" s="961" t="s">
        <v>133</v>
      </c>
      <c r="AL122" s="959"/>
      <c r="AM122" s="959"/>
      <c r="AN122" s="959"/>
      <c r="AO122" s="960"/>
      <c r="AP122" s="962" t="s">
        <v>133</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4392700</v>
      </c>
      <c r="BR122" s="1000"/>
      <c r="BS122" s="1000"/>
      <c r="BT122" s="1000"/>
      <c r="BU122" s="1000"/>
      <c r="BV122" s="1000">
        <v>4183244</v>
      </c>
      <c r="BW122" s="1000"/>
      <c r="BX122" s="1000"/>
      <c r="BY122" s="1000"/>
      <c r="BZ122" s="1000"/>
      <c r="CA122" s="1000">
        <v>3941843</v>
      </c>
      <c r="CB122" s="1000"/>
      <c r="CC122" s="1000"/>
      <c r="CD122" s="1000"/>
      <c r="CE122" s="1000"/>
      <c r="CF122" s="1017">
        <v>127.7</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133</v>
      </c>
      <c r="DH122" s="926"/>
      <c r="DI122" s="926"/>
      <c r="DJ122" s="926"/>
      <c r="DK122" s="926"/>
      <c r="DL122" s="926" t="s">
        <v>441</v>
      </c>
      <c r="DM122" s="926"/>
      <c r="DN122" s="926"/>
      <c r="DO122" s="926"/>
      <c r="DP122" s="926"/>
      <c r="DQ122" s="926" t="s">
        <v>442</v>
      </c>
      <c r="DR122" s="926"/>
      <c r="DS122" s="926"/>
      <c r="DT122" s="926"/>
      <c r="DU122" s="926"/>
      <c r="DV122" s="927" t="s">
        <v>133</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133</v>
      </c>
      <c r="AG123" s="959"/>
      <c r="AH123" s="959"/>
      <c r="AI123" s="959"/>
      <c r="AJ123" s="960"/>
      <c r="AK123" s="961" t="s">
        <v>442</v>
      </c>
      <c r="AL123" s="959"/>
      <c r="AM123" s="959"/>
      <c r="AN123" s="959"/>
      <c r="AO123" s="960"/>
      <c r="AP123" s="962" t="s">
        <v>441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475</v>
      </c>
      <c r="BP123" s="1005"/>
      <c r="BQ123" s="1063">
        <v>6702672</v>
      </c>
      <c r="BR123" s="1064"/>
      <c r="BS123" s="1064"/>
      <c r="BT123" s="1064"/>
      <c r="BU123" s="1064"/>
      <c r="BV123" s="1064">
        <v>6724785</v>
      </c>
      <c r="BW123" s="1064"/>
      <c r="BX123" s="1064"/>
      <c r="BY123" s="1064"/>
      <c r="BZ123" s="1064"/>
      <c r="CA123" s="1064">
        <v>6714884</v>
      </c>
      <c r="CB123" s="1064"/>
      <c r="CC123" s="1064"/>
      <c r="CD123" s="1064"/>
      <c r="CE123" s="1064"/>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133</v>
      </c>
      <c r="DH123" s="959"/>
      <c r="DI123" s="959"/>
      <c r="DJ123" s="959"/>
      <c r="DK123" s="960"/>
      <c r="DL123" s="961" t="s">
        <v>133</v>
      </c>
      <c r="DM123" s="959"/>
      <c r="DN123" s="959"/>
      <c r="DO123" s="959"/>
      <c r="DP123" s="960"/>
      <c r="DQ123" s="961" t="s">
        <v>133</v>
      </c>
      <c r="DR123" s="959"/>
      <c r="DS123" s="959"/>
      <c r="DT123" s="959"/>
      <c r="DU123" s="960"/>
      <c r="DV123" s="962" t="s">
        <v>441</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133</v>
      </c>
      <c r="AL124" s="959"/>
      <c r="AM124" s="959"/>
      <c r="AN124" s="959"/>
      <c r="AO124" s="960"/>
      <c r="AP124" s="962" t="s">
        <v>133</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133</v>
      </c>
      <c r="BR124" s="1027"/>
      <c r="BS124" s="1027"/>
      <c r="BT124" s="1027"/>
      <c r="BU124" s="1027"/>
      <c r="BV124" s="1027" t="s">
        <v>133</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t="s">
        <v>133</v>
      </c>
      <c r="DR124" s="986"/>
      <c r="DS124" s="986"/>
      <c r="DT124" s="986"/>
      <c r="DU124" s="987"/>
      <c r="DV124" s="988" t="s">
        <v>133</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133</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133</v>
      </c>
      <c r="AG126" s="959"/>
      <c r="AH126" s="959"/>
      <c r="AI126" s="959"/>
      <c r="AJ126" s="960"/>
      <c r="AK126" s="961" t="s">
        <v>133</v>
      </c>
      <c r="AL126" s="959"/>
      <c r="AM126" s="959"/>
      <c r="AN126" s="959"/>
      <c r="AO126" s="960"/>
      <c r="AP126" s="962" t="s">
        <v>133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x14ac:dyDescent="0.15">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133</v>
      </c>
      <c r="AB127" s="959"/>
      <c r="AC127" s="959"/>
      <c r="AD127" s="959"/>
      <c r="AE127" s="960"/>
      <c r="AF127" s="961" t="s">
        <v>133</v>
      </c>
      <c r="AG127" s="959"/>
      <c r="AH127" s="959"/>
      <c r="AI127" s="959"/>
      <c r="AJ127" s="960"/>
      <c r="AK127" s="961" t="s">
        <v>133</v>
      </c>
      <c r="AL127" s="959"/>
      <c r="AM127" s="959"/>
      <c r="AN127" s="959"/>
      <c r="AO127" s="960"/>
      <c r="AP127" s="962" t="s">
        <v>133</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133</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30" customFormat="1" ht="26.25" customHeight="1" thickBot="1" x14ac:dyDescent="0.2">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4814</v>
      </c>
      <c r="AB128" s="1046"/>
      <c r="AC128" s="1046"/>
      <c r="AD128" s="1046"/>
      <c r="AE128" s="1047"/>
      <c r="AF128" s="1048">
        <v>4814</v>
      </c>
      <c r="AG128" s="1046"/>
      <c r="AH128" s="1046"/>
      <c r="AI128" s="1046"/>
      <c r="AJ128" s="1047"/>
      <c r="AK128" s="1048">
        <v>4814</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133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133</v>
      </c>
      <c r="DH128" s="1038"/>
      <c r="DI128" s="1038"/>
      <c r="DJ128" s="1038"/>
      <c r="DK128" s="1038"/>
      <c r="DL128" s="1038" t="s">
        <v>133</v>
      </c>
      <c r="DM128" s="1038"/>
      <c r="DN128" s="1038"/>
      <c r="DO128" s="1038"/>
      <c r="DP128" s="1038"/>
      <c r="DQ128" s="1038" t="s">
        <v>133</v>
      </c>
      <c r="DR128" s="1038"/>
      <c r="DS128" s="1038"/>
      <c r="DT128" s="1038"/>
      <c r="DU128" s="1038"/>
      <c r="DV128" s="1039" t="s">
        <v>133</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3369731</v>
      </c>
      <c r="AB129" s="959"/>
      <c r="AC129" s="959"/>
      <c r="AD129" s="959"/>
      <c r="AE129" s="960"/>
      <c r="AF129" s="961">
        <v>3623879</v>
      </c>
      <c r="AG129" s="959"/>
      <c r="AH129" s="959"/>
      <c r="AI129" s="959"/>
      <c r="AJ129" s="960"/>
      <c r="AK129" s="961">
        <v>3499725</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133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418004</v>
      </c>
      <c r="AB130" s="959"/>
      <c r="AC130" s="959"/>
      <c r="AD130" s="959"/>
      <c r="AE130" s="960"/>
      <c r="AF130" s="961">
        <v>438948</v>
      </c>
      <c r="AG130" s="959"/>
      <c r="AH130" s="959"/>
      <c r="AI130" s="959"/>
      <c r="AJ130" s="960"/>
      <c r="AK130" s="961">
        <v>413172</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8.6999999999999993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2951727</v>
      </c>
      <c r="AB131" s="986"/>
      <c r="AC131" s="986"/>
      <c r="AD131" s="986"/>
      <c r="AE131" s="987"/>
      <c r="AF131" s="985">
        <v>3184931</v>
      </c>
      <c r="AG131" s="986"/>
      <c r="AH131" s="986"/>
      <c r="AI131" s="986"/>
      <c r="AJ131" s="987"/>
      <c r="AK131" s="985">
        <v>3086553</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133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8.4397032650000003</v>
      </c>
      <c r="AB132" s="1097"/>
      <c r="AC132" s="1097"/>
      <c r="AD132" s="1097"/>
      <c r="AE132" s="1098"/>
      <c r="AF132" s="1099">
        <v>7.9433432000000002</v>
      </c>
      <c r="AG132" s="1097"/>
      <c r="AH132" s="1097"/>
      <c r="AI132" s="1097"/>
      <c r="AJ132" s="1098"/>
      <c r="AK132" s="1099">
        <v>9.7308550999999994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8</v>
      </c>
      <c r="AB133" s="1080"/>
      <c r="AC133" s="1080"/>
      <c r="AD133" s="1080"/>
      <c r="AE133" s="1081"/>
      <c r="AF133" s="1079">
        <v>8.1999999999999993</v>
      </c>
      <c r="AG133" s="1080"/>
      <c r="AH133" s="1080"/>
      <c r="AI133" s="1080"/>
      <c r="AJ133" s="1081"/>
      <c r="AK133" s="1079">
        <v>8.6999999999999993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kOXhbD2uLUcaAyR7XXZe6NwkSMCOxDGZe+m7wHfyDs8D8eCcOVaFGQXWFZROBaCGo5DytVnE3VvSqVbDB99fA==" saltValue="oohYcOZ50Y+dwPudkDSj1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TkL8AVfnBGEN61Fn80ssYCanvY7aicV4ZmA93LOfu7byexbrky7WIWZtqWbDbVtzfpX387TujGHdA1oIesB3g==" saltValue="RdsB0J/rTaA7uRXX7w1p6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sq24HDokuUGnhXgoUoLEy2gxEDx87XUFJO618407cUzqEF5ETyiLio/dQvcOiJZjCvyn36dhosBH0p89ehKTw==" saltValue="H/X/rwzu5Z5Gbu4u3vCp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1209103</v>
      </c>
      <c r="AP9" s="281">
        <v>149530</v>
      </c>
      <c r="AQ9" s="282">
        <v>166998</v>
      </c>
      <c r="AR9" s="283">
        <v>-10.5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51329</v>
      </c>
      <c r="AP10" s="284">
        <v>6348</v>
      </c>
      <c r="AQ10" s="285">
        <v>26170</v>
      </c>
      <c r="AR10" s="286">
        <v>-75.7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v>75484</v>
      </c>
      <c r="AP11" s="284">
        <v>9335</v>
      </c>
      <c r="AQ11" s="285">
        <v>5047</v>
      </c>
      <c r="AR11" s="286">
        <v>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23337</v>
      </c>
      <c r="AP13" s="284">
        <v>2886</v>
      </c>
      <c r="AQ13" s="285">
        <v>6466</v>
      </c>
      <c r="AR13" s="286">
        <v>-55.4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5001</v>
      </c>
      <c r="AP14" s="284">
        <v>618</v>
      </c>
      <c r="AQ14" s="285">
        <v>3589</v>
      </c>
      <c r="AR14" s="286">
        <v>-82.8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-83302</v>
      </c>
      <c r="AP15" s="284">
        <v>-10302</v>
      </c>
      <c r="AQ15" s="285">
        <v>-12920</v>
      </c>
      <c r="AR15" s="286">
        <v>-20.3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1280952</v>
      </c>
      <c r="AP16" s="284">
        <v>158416</v>
      </c>
      <c r="AQ16" s="285">
        <v>195349</v>
      </c>
      <c r="AR16" s="286">
        <v>-18.899999999999999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12.86</v>
      </c>
      <c r="AP21" s="298">
        <v>16.600000000000001</v>
      </c>
      <c r="AQ21" s="299">
        <v>-3.74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98.8</v>
      </c>
      <c r="AP22" s="303">
        <v>95.6</v>
      </c>
      <c r="AQ22" s="304">
        <v>3.2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574119</v>
      </c>
      <c r="AP32" s="312">
        <v>71002</v>
      </c>
      <c r="AQ32" s="313">
        <v>125145</v>
      </c>
      <c r="AR32" s="314">
        <v>-43.3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514</v>
      </c>
      <c r="AP33" s="312" t="s">
        <v>514</v>
      </c>
      <c r="AQ33" s="313">
        <v>142</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514</v>
      </c>
      <c r="AP34" s="312" t="s">
        <v>514</v>
      </c>
      <c r="AQ34" s="313">
        <v>186</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81777</v>
      </c>
      <c r="AP35" s="312">
        <v>10113</v>
      </c>
      <c r="AQ35" s="313">
        <v>24116</v>
      </c>
      <c r="AR35" s="314">
        <v>-58.1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62438</v>
      </c>
      <c r="AP36" s="312">
        <v>7722</v>
      </c>
      <c r="AQ36" s="313">
        <v>3945</v>
      </c>
      <c r="AR36" s="314">
        <v>95.7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t="s">
        <v>514</v>
      </c>
      <c r="AP37" s="312" t="s">
        <v>514</v>
      </c>
      <c r="AQ37" s="313">
        <v>817</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514</v>
      </c>
      <c r="AP38" s="315" t="s">
        <v>514</v>
      </c>
      <c r="AQ38" s="316">
        <v>16</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-4814</v>
      </c>
      <c r="AP39" s="312">
        <v>-595</v>
      </c>
      <c r="AQ39" s="313">
        <v>-6780</v>
      </c>
      <c r="AR39" s="314">
        <v>-91.2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-413172</v>
      </c>
      <c r="AP40" s="312">
        <v>-51097</v>
      </c>
      <c r="AQ40" s="313">
        <v>-98746</v>
      </c>
      <c r="AR40" s="314">
        <v>-48.3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300348</v>
      </c>
      <c r="AP41" s="312">
        <v>37144</v>
      </c>
      <c r="AQ41" s="313">
        <v>48842</v>
      </c>
      <c r="AR41" s="314">
        <v>-24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621270</v>
      </c>
      <c r="AN51" s="334">
        <v>71542</v>
      </c>
      <c r="AO51" s="335">
        <v>11.6</v>
      </c>
      <c r="AP51" s="336">
        <v>167497</v>
      </c>
      <c r="AQ51" s="337">
        <v>-17.399999999999999</v>
      </c>
      <c r="AR51" s="338">
        <v>29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209582</v>
      </c>
      <c r="AN52" s="342">
        <v>24134</v>
      </c>
      <c r="AO52" s="343">
        <v>-38.5</v>
      </c>
      <c r="AP52" s="344">
        <v>82571</v>
      </c>
      <c r="AQ52" s="345">
        <v>3.6</v>
      </c>
      <c r="AR52" s="346">
        <v>-42.1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859934</v>
      </c>
      <c r="AN53" s="334">
        <v>101324</v>
      </c>
      <c r="AO53" s="335">
        <v>41.6</v>
      </c>
      <c r="AP53" s="336">
        <v>190274</v>
      </c>
      <c r="AQ53" s="337">
        <v>13.6</v>
      </c>
      <c r="AR53" s="338">
        <v>28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320690</v>
      </c>
      <c r="AN54" s="342">
        <v>37786</v>
      </c>
      <c r="AO54" s="343">
        <v>56.6</v>
      </c>
      <c r="AP54" s="344">
        <v>88584</v>
      </c>
      <c r="AQ54" s="345">
        <v>7.3</v>
      </c>
      <c r="AR54" s="346">
        <v>49.3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717154</v>
      </c>
      <c r="AN55" s="334">
        <v>85835</v>
      </c>
      <c r="AO55" s="335">
        <v>-15.3</v>
      </c>
      <c r="AP55" s="336">
        <v>200194</v>
      </c>
      <c r="AQ55" s="337">
        <v>5.2</v>
      </c>
      <c r="AR55" s="338">
        <v>-20.5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181690</v>
      </c>
      <c r="AN56" s="342">
        <v>21746</v>
      </c>
      <c r="AO56" s="343">
        <v>-42.4</v>
      </c>
      <c r="AP56" s="344">
        <v>106422</v>
      </c>
      <c r="AQ56" s="345">
        <v>20.100000000000001</v>
      </c>
      <c r="AR56" s="346">
        <v>-62.5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733767</v>
      </c>
      <c r="AN57" s="334">
        <v>89082</v>
      </c>
      <c r="AO57" s="335">
        <v>3.8</v>
      </c>
      <c r="AP57" s="336">
        <v>196914</v>
      </c>
      <c r="AQ57" s="337">
        <v>-1.6</v>
      </c>
      <c r="AR57" s="338">
        <v>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210076</v>
      </c>
      <c r="AN58" s="342">
        <v>25504</v>
      </c>
      <c r="AO58" s="343">
        <v>17.3</v>
      </c>
      <c r="AP58" s="344">
        <v>98966</v>
      </c>
      <c r="AQ58" s="345">
        <v>-7</v>
      </c>
      <c r="AR58" s="346">
        <v>24.3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391514</v>
      </c>
      <c r="AN59" s="334">
        <v>48419</v>
      </c>
      <c r="AO59" s="335">
        <v>-45.6</v>
      </c>
      <c r="AP59" s="336">
        <v>204757</v>
      </c>
      <c r="AQ59" s="337">
        <v>4</v>
      </c>
      <c r="AR59" s="338">
        <v>-49.6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141596</v>
      </c>
      <c r="AN60" s="342">
        <v>17511</v>
      </c>
      <c r="AO60" s="343">
        <v>-31.3</v>
      </c>
      <c r="AP60" s="344">
        <v>106071</v>
      </c>
      <c r="AQ60" s="345">
        <v>7.2</v>
      </c>
      <c r="AR60" s="346">
        <v>-38.5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664728</v>
      </c>
      <c r="AN61" s="349">
        <v>79240</v>
      </c>
      <c r="AO61" s="350">
        <v>-0.8</v>
      </c>
      <c r="AP61" s="351">
        <v>191927</v>
      </c>
      <c r="AQ61" s="352">
        <v>0.8</v>
      </c>
      <c r="AR61" s="338">
        <v>-1.6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212727</v>
      </c>
      <c r="AN62" s="342">
        <v>25336</v>
      </c>
      <c r="AO62" s="343">
        <v>-7.7</v>
      </c>
      <c r="AP62" s="344">
        <v>96523</v>
      </c>
      <c r="AQ62" s="345">
        <v>6.2</v>
      </c>
      <c r="AR62" s="346">
        <v>-13.9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ttyzpjGOBpkCBvjk26wZhEC/E8IN4SKCRKOhOCwc3tUB6jtZVORzdEo8N4rDgwZAh8MrR5UCy4IEHZCCCZ+fw==" saltValue="XjySYo0hDZRIjheNSY1w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QYqluhIhKDnElBNV6gx7xBH0ALyIL7ws5vU9AhaBgdUwk8DOLTiIzRw8y6OjSHZhgTTnUpF0uuP4x5Nz5p5iIg==" saltValue="FG6oDGmxGvaTTL+9QkDM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K7EsX5Zih8+1eLF5NO7/AyA4YBVMZW4SSj+qZm0Ojul6y7tALqW6QzRXybQ0fCJ+RpspRWXwhMbk0FAjgxQB2w==" saltValue="oWwhC1oU6rfqrw9l8HE6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35.5</v>
      </c>
      <c r="G47" s="12">
        <v>34.979999999999997</v>
      </c>
      <c r="H47" s="12">
        <v>33.04</v>
      </c>
      <c r="I47" s="12">
        <v>34.200000000000003</v>
      </c>
      <c r="J47" s="13">
        <v>41.15</v>
      </c>
    </row>
    <row r="48" spans="2:10" ht="57.75" customHeight="1" x14ac:dyDescent="0.15">
      <c r="B48" s="14"/>
      <c r="C48" s="1141" t="s">
        <v>4</v>
      </c>
      <c r="D48" s="1141"/>
      <c r="E48" s="1142"/>
      <c r="F48" s="15">
        <v>6.56</v>
      </c>
      <c r="G48" s="16">
        <v>6.75</v>
      </c>
      <c r="H48" s="16">
        <v>7.13</v>
      </c>
      <c r="I48" s="16">
        <v>11.67</v>
      </c>
      <c r="J48" s="17">
        <v>7.56</v>
      </c>
    </row>
    <row r="49" spans="2:10" ht="57.75" customHeight="1" thickBot="1" x14ac:dyDescent="0.2">
      <c r="B49" s="18"/>
      <c r="C49" s="1143" t="s">
        <v>5</v>
      </c>
      <c r="D49" s="1143"/>
      <c r="E49" s="1144"/>
      <c r="F49" s="19" t="s">
        <v>560</v>
      </c>
      <c r="G49" s="20" t="s">
        <v>561</v>
      </c>
      <c r="H49" s="20" t="s">
        <v>562</v>
      </c>
      <c r="I49" s="20">
        <v>5.07</v>
      </c>
      <c r="J49" s="21" t="s">
        <v>563</v>
      </c>
    </row>
    <row r="50" spans="2:10" x14ac:dyDescent="0.15"/>
  </sheetData>
  <sheetProtection algorithmName="SHA-512" hashValue="cdPAc9RFc5GU8juInyni641aExxuaDc+Ht3XscLL/PTI7bepT4MR7j+dLoX8TEcfT7nVXb1i0kispZApb2/lhw==" saltValue="LgemarP3WeC7t19fWoz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高本 晃良</dc:creator>
  <cp:lastModifiedBy>高本 晃良</cp:lastModifiedBy>
  <dcterms:created xsi:type="dcterms:W3CDTF">2024-03-28T02:44:56Z</dcterms:created>
  <dcterms:modified xsi:type="dcterms:W3CDTF">2024-03-28T02:44:56Z</dcterms:modified>
</cp:coreProperties>
</file>